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tabRatio="701" activeTab="0"/>
  </bookViews>
  <sheets>
    <sheet name="Sheet1" sheetId="1" r:id="rId1"/>
    <sheet name="Ob.1" sheetId="2" r:id="rId2"/>
    <sheet name="Ob.2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<sst xmlns="http://schemas.openxmlformats.org/spreadsheetml/2006/main" count="169" uniqueCount="120">
  <si>
    <t>TVA</t>
  </si>
  <si>
    <t xml:space="preserve">S.C. ARHING SRL </t>
  </si>
  <si>
    <t>ÎN CONSTRUCŢII INSTALAŢII</t>
  </si>
  <si>
    <t>TELEFON: 00-40(0)365-801873,801874</t>
  </si>
  <si>
    <t>00-40(0)0265-263020</t>
  </si>
  <si>
    <t>E-MAIL: office@arhing.ro</t>
  </si>
  <si>
    <t xml:space="preserve">DEVIZ GENERAL </t>
  </si>
  <si>
    <t>NR. crt</t>
  </si>
  <si>
    <t xml:space="preserve">Denumirea capitolelor şi subcapitolelor de cheltuieli </t>
  </si>
  <si>
    <t>Valoare (excl.TVA)</t>
  </si>
  <si>
    <t>Valoare (incl.TVA)</t>
  </si>
  <si>
    <t>mii lei</t>
  </si>
  <si>
    <t>mii euro</t>
  </si>
  <si>
    <t>1. euro =</t>
  </si>
  <si>
    <t>TVA=</t>
  </si>
  <si>
    <t>CAPITOLUL 1. CHELTUIELI PENTRU OBŢINEREA ŞI AMENAJAREA TERENULUI</t>
  </si>
  <si>
    <t>1.1.</t>
  </si>
  <si>
    <t>Obţinerea terenului</t>
  </si>
  <si>
    <t>1.2.</t>
  </si>
  <si>
    <t>1.3.</t>
  </si>
  <si>
    <t>TOTAL CAPITOL 1</t>
  </si>
  <si>
    <t>CAPITOLUL 2. CHELTUIELI PENTRU ASIGURAREA UTILITATILOR NECESARE OBIECTIVULUI</t>
  </si>
  <si>
    <t xml:space="preserve">TOTAL CAPITOL 2 </t>
  </si>
  <si>
    <t>geo</t>
  </si>
  <si>
    <t>Taxe pentru obţinerea de avize, acorduri si autorizatii</t>
  </si>
  <si>
    <t>3.3.</t>
  </si>
  <si>
    <t>Proiectare şi inginerie</t>
  </si>
  <si>
    <t>a) elaborare proiecte</t>
  </si>
  <si>
    <t>b) verificari tehnice proiecte</t>
  </si>
  <si>
    <t>d) expertiza tehnica</t>
  </si>
  <si>
    <t>Total 3.3.</t>
  </si>
  <si>
    <t>3.4.</t>
  </si>
  <si>
    <t>Organizarea procedurilor de achizitie</t>
  </si>
  <si>
    <t>3.5.</t>
  </si>
  <si>
    <t>Consultanta</t>
  </si>
  <si>
    <t>3.6.</t>
  </si>
  <si>
    <t xml:space="preserve">Asistenta tehnica acordata de </t>
  </si>
  <si>
    <t>proiectant</t>
  </si>
  <si>
    <t>Total 3.6.</t>
  </si>
  <si>
    <t>TOTAL CAPITOL 3</t>
  </si>
  <si>
    <t xml:space="preserve">4.2. </t>
  </si>
  <si>
    <t>4.3.</t>
  </si>
  <si>
    <t>Utilaje şi echipamente tehnologice şi funcţionale cu montaj</t>
  </si>
  <si>
    <t>4.4.</t>
  </si>
  <si>
    <t>Utilaje fara montaj si echipamente de transport</t>
  </si>
  <si>
    <t>4.6.</t>
  </si>
  <si>
    <t>active necorporale</t>
  </si>
  <si>
    <t>TOTAL CAPITOLUL 4</t>
  </si>
  <si>
    <t>CAPITOLUL 5 ALTE CHELTUIELI</t>
  </si>
  <si>
    <t>5.1.</t>
  </si>
  <si>
    <t>5.1.1.</t>
  </si>
  <si>
    <t>5.1.2.</t>
  </si>
  <si>
    <t>Cheltuieli conexe organizare de santier</t>
  </si>
  <si>
    <t>5.2.</t>
  </si>
  <si>
    <t>TOTAL CAPITOLUL 5</t>
  </si>
  <si>
    <t>CAPITOLUL 6 CHELTUIELI PENTRU PROBE TEHNOLOGICE, TESTE ŞI PREDARE LA BENEFICIAR</t>
  </si>
  <si>
    <t>6.1.</t>
  </si>
  <si>
    <t>Pregatirea personalului de exploatare</t>
  </si>
  <si>
    <t>6.2.</t>
  </si>
  <si>
    <t>Probe tehnologice si teste</t>
  </si>
  <si>
    <t>TOTAL CAPITOLUL 6</t>
  </si>
  <si>
    <t xml:space="preserve">TOTAL GENERAL </t>
  </si>
  <si>
    <t xml:space="preserve">DIN CARE C + M </t>
  </si>
  <si>
    <t>VERIFICAT</t>
  </si>
  <si>
    <t>ÎNTOCMIT</t>
  </si>
  <si>
    <t>ing. Pal Iudit</t>
  </si>
  <si>
    <t>dr.ing. Szekeres B Gero</t>
  </si>
  <si>
    <t xml:space="preserve"> </t>
  </si>
  <si>
    <t>CAPITOLUL 4 CHELTUIELI PENTRU INVESTIŢIA DE BAZA</t>
  </si>
  <si>
    <t>PROIECTARE,CERCETARE,EXPERTIZARE</t>
  </si>
  <si>
    <t xml:space="preserve">Total 3.1. </t>
  </si>
  <si>
    <t>-</t>
  </si>
  <si>
    <t>Amenajarea terenului</t>
  </si>
  <si>
    <t>CAPITOL 3. CHELTUIELI PENTRU PROIECTARE SI ASISTENTA TEHNICA</t>
  </si>
  <si>
    <t>4.1.</t>
  </si>
  <si>
    <t>Nr Zecimale</t>
  </si>
  <si>
    <t>c) elaborare Documentatii pentru obţinerea avize, acorduri</t>
  </si>
  <si>
    <t xml:space="preserve">Organizare de şantier </t>
  </si>
  <si>
    <t xml:space="preserve">Lucrări de constructii </t>
  </si>
  <si>
    <t xml:space="preserve">Cheltuieli diverse si neprevazute </t>
  </si>
  <si>
    <t xml:space="preserve">Comision, cote, taxe, costul creditului </t>
  </si>
  <si>
    <t xml:space="preserve">Studii de teren </t>
  </si>
  <si>
    <t>topo</t>
  </si>
  <si>
    <t xml:space="preserve">diriginte de santier </t>
  </si>
  <si>
    <t xml:space="preserve">Amenajări pentru protecţia mediului şi aducerea la starea functionala </t>
  </si>
  <si>
    <t>FAZA: S.F.</t>
  </si>
  <si>
    <t>Pr.nr.XXIV-976/2015</t>
  </si>
  <si>
    <t>LA COMPLEXUL DE AGREMENT SI SPORT</t>
  </si>
  <si>
    <t>MURESUL (CASM) TIRGU MURES</t>
  </si>
  <si>
    <t>LA COMPLEXUL DE SPORT SI AGREMENT MURESUL (CASM)</t>
  </si>
  <si>
    <t>TIRGU MURES, JUD. MURES</t>
  </si>
  <si>
    <t>mii lei/mii euro la cursul din data de 24 februarie 2015</t>
  </si>
  <si>
    <t>Construcţii montaj</t>
  </si>
  <si>
    <t>Montaj sistem coerent de joaca din cuburi si elemente de legatura (pasarele)</t>
  </si>
  <si>
    <t>Dotari tobogane</t>
  </si>
  <si>
    <t>190.00 mii lei</t>
  </si>
  <si>
    <t>1290.32 mii lei</t>
  </si>
  <si>
    <t>19.81 mii lei</t>
  </si>
  <si>
    <t xml:space="preserve">Total </t>
  </si>
  <si>
    <t>1072.576 mii lei</t>
  </si>
  <si>
    <t>1262.576mii lei</t>
  </si>
  <si>
    <t>Cap.4</t>
  </si>
  <si>
    <t>Cap. 5</t>
  </si>
  <si>
    <t>Total cap.3+4</t>
  </si>
  <si>
    <t>1310.132 mii lei</t>
  </si>
  <si>
    <t>incl. TVA</t>
  </si>
  <si>
    <t>1329.994 mii lei</t>
  </si>
  <si>
    <t>excl. TVA</t>
  </si>
  <si>
    <t>235.600 mii lei</t>
  </si>
  <si>
    <t>1565.594 mii lei</t>
  </si>
  <si>
    <t>27.747 mii lei</t>
  </si>
  <si>
    <t>34.407 mii lei</t>
  </si>
  <si>
    <t>1600.00 mii lei</t>
  </si>
  <si>
    <t>24.564 mii lei</t>
  </si>
  <si>
    <t>1624.565 mii lei</t>
  </si>
  <si>
    <t xml:space="preserve">R E C A P I T U L A T I E </t>
  </si>
  <si>
    <t>Constructii montaj (C+M)</t>
  </si>
  <si>
    <t>Cap.3</t>
  </si>
  <si>
    <t>Total (C+M)+Dotari</t>
  </si>
  <si>
    <t>AMENAJARE PARC DE JOACA PENTRU COPII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</si>
</sst>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"/>
    <numFmt numFmtId="186" formatCode="0.000"/>
    <numFmt numFmtId="187" formatCode="0.0"/>
    <numFmt numFmtId="188" formatCode="0.00000"/>
    <numFmt numFmtId="189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/>
    </xf>
    <xf numFmtId="186" fontId="0" fillId="0" borderId="10" xfId="0" applyNumberFormat="1" applyBorder="1" applyAlignment="1">
      <alignment/>
    </xf>
    <xf numFmtId="186" fontId="2" fillId="0" borderId="10" xfId="0" applyNumberFormat="1" applyFont="1" applyBorder="1" applyAlignment="1">
      <alignment/>
    </xf>
    <xf numFmtId="185" fontId="0" fillId="0" borderId="0" xfId="0" applyNumberFormat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186" fontId="2" fillId="0" borderId="10" xfId="0" applyNumberFormat="1" applyFont="1" applyFill="1" applyBorder="1" applyAlignment="1">
      <alignment/>
    </xf>
    <xf numFmtId="186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1" xfId="0" applyNumberFormat="1" applyFont="1" applyBorder="1" applyAlignment="1">
      <alignment/>
    </xf>
    <xf numFmtId="186" fontId="0" fillId="0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ill="1" applyBorder="1" applyAlignment="1" quotePrefix="1">
      <alignment/>
    </xf>
    <xf numFmtId="186" fontId="0" fillId="34" borderId="10" xfId="0" applyNumberFormat="1" applyFill="1" applyBorder="1" applyAlignment="1">
      <alignment/>
    </xf>
    <xf numFmtId="186" fontId="2" fillId="34" borderId="10" xfId="0" applyNumberFormat="1" applyFont="1" applyFill="1" applyBorder="1" applyAlignment="1">
      <alignment/>
    </xf>
    <xf numFmtId="186" fontId="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186" fontId="2" fillId="34" borderId="13" xfId="0" applyNumberFormat="1" applyFont="1" applyFill="1" applyBorder="1" applyAlignment="1">
      <alignment/>
    </xf>
    <xf numFmtId="186" fontId="2" fillId="0" borderId="10" xfId="0" applyNumberFormat="1" applyFont="1" applyBorder="1" applyAlignment="1">
      <alignment/>
    </xf>
    <xf numFmtId="186" fontId="0" fillId="0" borderId="14" xfId="0" applyNumberFormat="1" applyBorder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186" fontId="40" fillId="0" borderId="10" xfId="0" applyNumberFormat="1" applyFont="1" applyBorder="1" applyAlignment="1">
      <alignment/>
    </xf>
    <xf numFmtId="186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6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6" fontId="2" fillId="34" borderId="12" xfId="0" applyNumberFormat="1" applyFont="1" applyFill="1" applyBorder="1" applyAlignment="1">
      <alignment/>
    </xf>
    <xf numFmtId="186" fontId="2" fillId="34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4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186" fontId="0" fillId="0" borderId="15" xfId="0" applyNumberFormat="1" applyBorder="1" applyAlignment="1">
      <alignment horizontal="left" wrapText="1"/>
    </xf>
    <xf numFmtId="186" fontId="0" fillId="0" borderId="16" xfId="0" applyNumberFormat="1" applyBorder="1" applyAlignment="1">
      <alignment horizontal="left" wrapText="1"/>
    </xf>
    <xf numFmtId="186" fontId="0" fillId="0" borderId="14" xfId="0" applyNumberFormat="1" applyBorder="1" applyAlignment="1">
      <alignment horizontal="left" wrapText="1"/>
    </xf>
    <xf numFmtId="0" fontId="43" fillId="0" borderId="0" xfId="0" applyFont="1" applyAlignment="1">
      <alignment horizontal="left"/>
    </xf>
    <xf numFmtId="186" fontId="1" fillId="0" borderId="15" xfId="0" applyNumberFormat="1" applyFont="1" applyBorder="1" applyAlignment="1">
      <alignment horizontal="left" wrapText="1"/>
    </xf>
    <xf numFmtId="186" fontId="2" fillId="0" borderId="16" xfId="0" applyNumberFormat="1" applyFont="1" applyBorder="1" applyAlignment="1">
      <alignment horizontal="left" wrapText="1"/>
    </xf>
    <xf numFmtId="186" fontId="2" fillId="0" borderId="14" xfId="0" applyNumberFormat="1" applyFont="1" applyBorder="1" applyAlignment="1">
      <alignment horizontal="left" wrapText="1"/>
    </xf>
    <xf numFmtId="186" fontId="6" fillId="0" borderId="15" xfId="0" applyNumberFormat="1" applyFont="1" applyBorder="1" applyAlignment="1">
      <alignment horizontal="center" wrapText="1"/>
    </xf>
    <xf numFmtId="186" fontId="2" fillId="0" borderId="16" xfId="0" applyNumberFormat="1" applyFont="1" applyBorder="1" applyAlignment="1">
      <alignment horizontal="center" wrapText="1"/>
    </xf>
    <xf numFmtId="186" fontId="2" fillId="0" borderId="14" xfId="0" applyNumberFormat="1" applyFont="1" applyBorder="1" applyAlignment="1">
      <alignment horizontal="center" wrapText="1"/>
    </xf>
    <xf numFmtId="186" fontId="40" fillId="0" borderId="15" xfId="0" applyNumberFormat="1" applyFont="1" applyBorder="1" applyAlignment="1">
      <alignment horizontal="center" wrapText="1"/>
    </xf>
    <xf numFmtId="186" fontId="40" fillId="0" borderId="16" xfId="0" applyNumberFormat="1" applyFont="1" applyBorder="1" applyAlignment="1">
      <alignment horizontal="center" wrapText="1"/>
    </xf>
    <xf numFmtId="186" fontId="40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86" fontId="2" fillId="0" borderId="15" xfId="0" applyNumberFormat="1" applyFont="1" applyBorder="1" applyAlignment="1">
      <alignment horizontal="center"/>
    </xf>
    <xf numFmtId="186" fontId="2" fillId="0" borderId="16" xfId="0" applyNumberFormat="1" applyFont="1" applyBorder="1" applyAlignment="1">
      <alignment horizontal="center"/>
    </xf>
    <xf numFmtId="186" fontId="2" fillId="0" borderId="14" xfId="0" applyNumberFormat="1" applyFon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86" fontId="2" fillId="0" borderId="15" xfId="0" applyNumberFormat="1" applyFont="1" applyBorder="1" applyAlignment="1">
      <alignment horizontal="center" wrapText="1"/>
    </xf>
    <xf numFmtId="186" fontId="2" fillId="0" borderId="16" xfId="0" applyNumberFormat="1" applyFont="1" applyBorder="1" applyAlignment="1">
      <alignment horizontal="center" wrapText="1"/>
    </xf>
    <xf numFmtId="186" fontId="2" fillId="0" borderId="14" xfId="0" applyNumberFormat="1" applyFont="1" applyBorder="1" applyAlignment="1">
      <alignment horizontal="center" wrapText="1"/>
    </xf>
    <xf numFmtId="186" fontId="0" fillId="0" borderId="15" xfId="0" applyNumberFormat="1" applyBorder="1" applyAlignment="1">
      <alignment horizontal="left"/>
    </xf>
    <xf numFmtId="186" fontId="0" fillId="0" borderId="16" xfId="0" applyNumberFormat="1" applyBorder="1" applyAlignment="1">
      <alignment horizontal="left"/>
    </xf>
    <xf numFmtId="186" fontId="0" fillId="0" borderId="14" xfId="0" applyNumberFormat="1" applyBorder="1" applyAlignment="1">
      <alignment horizontal="left"/>
    </xf>
    <xf numFmtId="0" fontId="0" fillId="0" borderId="0" xfId="0" applyAlignment="1">
      <alignment horizontal="center"/>
    </xf>
    <xf numFmtId="186" fontId="0" fillId="0" borderId="15" xfId="0" applyNumberFormat="1" applyBorder="1" applyAlignment="1">
      <alignment horizontal="center" wrapText="1"/>
    </xf>
    <xf numFmtId="186" fontId="0" fillId="0" borderId="16" xfId="0" applyNumberFormat="1" applyBorder="1" applyAlignment="1">
      <alignment horizontal="center" wrapText="1"/>
    </xf>
    <xf numFmtId="186" fontId="0" fillId="0" borderId="14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130" zoomScaleNormal="130" zoomScalePageLayoutView="0" workbookViewId="0" topLeftCell="A1">
      <selection activeCell="B9" sqref="B9:H9"/>
    </sheetView>
  </sheetViews>
  <sheetFormatPr defaultColWidth="9.00390625" defaultRowHeight="15"/>
  <cols>
    <col min="1" max="1" width="6.421875" style="4" customWidth="1"/>
    <col min="2" max="2" width="9.140625" style="0" customWidth="1"/>
    <col min="3" max="3" width="10.140625" style="0" customWidth="1"/>
    <col min="4" max="4" width="18.140625" style="0" customWidth="1"/>
    <col min="5" max="5" width="10.140625" style="0" customWidth="1"/>
    <col min="6" max="6" width="9.421875" style="0" customWidth="1"/>
    <col min="7" max="8" width="9.8515625" style="0" customWidth="1"/>
    <col min="9" max="9" width="10.421875" style="0" customWidth="1"/>
    <col min="10" max="16384" width="9.00390625" style="4" customWidth="1"/>
  </cols>
  <sheetData>
    <row r="1" spans="1:11" ht="15.75">
      <c r="A1" s="65"/>
      <c r="B1" s="65" t="s">
        <v>1</v>
      </c>
      <c r="C1" s="66"/>
      <c r="E1" s="2" t="s">
        <v>86</v>
      </c>
      <c r="I1" s="2"/>
      <c r="J1"/>
      <c r="K1"/>
    </row>
    <row r="2" spans="1:11" ht="15">
      <c r="A2" s="20" t="s">
        <v>69</v>
      </c>
      <c r="B2" s="20"/>
      <c r="C2" s="20"/>
      <c r="E2" s="49" t="s">
        <v>119</v>
      </c>
      <c r="J2"/>
      <c r="K2"/>
    </row>
    <row r="3" spans="1:11" ht="15">
      <c r="A3" s="112" t="s">
        <v>2</v>
      </c>
      <c r="B3" s="112"/>
      <c r="C3" s="112"/>
      <c r="D3" s="112"/>
      <c r="E3" s="49" t="s">
        <v>87</v>
      </c>
      <c r="J3"/>
      <c r="K3"/>
    </row>
    <row r="4" spans="1:11" ht="15">
      <c r="A4" s="112" t="s">
        <v>3</v>
      </c>
      <c r="B4" s="112"/>
      <c r="C4" s="112"/>
      <c r="D4" s="112"/>
      <c r="E4" s="53" t="s">
        <v>88</v>
      </c>
      <c r="G4" s="53"/>
      <c r="H4" s="53"/>
      <c r="I4" s="53"/>
      <c r="J4"/>
      <c r="K4"/>
    </row>
    <row r="5" spans="1:11" ht="15">
      <c r="A5" s="112" t="s">
        <v>4</v>
      </c>
      <c r="B5" s="112"/>
      <c r="C5" s="112"/>
      <c r="D5" s="112"/>
      <c r="E5" s="91"/>
      <c r="F5" s="91"/>
      <c r="G5" s="91"/>
      <c r="H5" s="91"/>
      <c r="I5" s="91"/>
      <c r="J5"/>
      <c r="K5"/>
    </row>
    <row r="6" spans="1:11" ht="15">
      <c r="A6" s="112" t="s">
        <v>5</v>
      </c>
      <c r="B6" s="112"/>
      <c r="C6" s="112"/>
      <c r="D6" s="112"/>
      <c r="E6" s="91" t="s">
        <v>85</v>
      </c>
      <c r="F6" s="91"/>
      <c r="G6" s="91"/>
      <c r="H6" s="91"/>
      <c r="I6" s="91"/>
      <c r="J6"/>
      <c r="K6"/>
    </row>
    <row r="8" spans="2:11" ht="15.75">
      <c r="B8" s="102" t="s">
        <v>6</v>
      </c>
      <c r="C8" s="102"/>
      <c r="D8" s="102"/>
      <c r="E8" s="102"/>
      <c r="F8" s="102"/>
      <c r="G8" s="102"/>
      <c r="H8" s="102"/>
      <c r="K8" s="39"/>
    </row>
    <row r="9" spans="2:8" ht="15.75">
      <c r="B9" s="102" t="s">
        <v>119</v>
      </c>
      <c r="C9" s="102"/>
      <c r="D9" s="102"/>
      <c r="E9" s="102"/>
      <c r="F9" s="102"/>
      <c r="G9" s="102"/>
      <c r="H9" s="102"/>
    </row>
    <row r="10" spans="2:8" ht="15.75">
      <c r="B10" s="102" t="s">
        <v>89</v>
      </c>
      <c r="C10" s="102"/>
      <c r="D10" s="102"/>
      <c r="E10" s="102"/>
      <c r="F10" s="102"/>
      <c r="G10" s="102"/>
      <c r="H10" s="102"/>
    </row>
    <row r="11" spans="2:8" ht="15.75">
      <c r="B11" s="102" t="s">
        <v>90</v>
      </c>
      <c r="C11" s="102"/>
      <c r="D11" s="102"/>
      <c r="E11" s="102"/>
      <c r="F11" s="102"/>
      <c r="G11" s="102"/>
      <c r="H11" s="102"/>
    </row>
    <row r="12" spans="2:8" ht="15.75">
      <c r="B12" s="103" t="s">
        <v>91</v>
      </c>
      <c r="C12" s="103"/>
      <c r="D12" s="103"/>
      <c r="E12" s="103"/>
      <c r="F12" s="103"/>
      <c r="G12" s="103"/>
      <c r="H12" s="103"/>
    </row>
    <row r="13" spans="2:9" ht="15">
      <c r="B13" s="1"/>
      <c r="C13" s="1"/>
      <c r="D13" s="1"/>
      <c r="E13" s="1"/>
      <c r="F13" s="1"/>
      <c r="G13" s="1"/>
      <c r="H13" s="1" t="s">
        <v>14</v>
      </c>
      <c r="I13" s="5">
        <v>0.24</v>
      </c>
    </row>
    <row r="14" spans="1:9" ht="15">
      <c r="A14" s="27" t="s">
        <v>75</v>
      </c>
      <c r="B14" s="28"/>
      <c r="C14" s="29">
        <v>3</v>
      </c>
      <c r="D14" s="6"/>
      <c r="E14" s="1"/>
      <c r="F14" s="1"/>
      <c r="G14" s="1"/>
      <c r="H14" s="1" t="s">
        <v>13</v>
      </c>
      <c r="I14" s="26">
        <v>4.4478</v>
      </c>
    </row>
    <row r="15" spans="1:9" ht="27.75" customHeight="1">
      <c r="A15" s="7" t="s">
        <v>7</v>
      </c>
      <c r="B15" s="110" t="s">
        <v>8</v>
      </c>
      <c r="C15" s="104"/>
      <c r="D15" s="105"/>
      <c r="E15" s="110" t="s">
        <v>9</v>
      </c>
      <c r="F15" s="105"/>
      <c r="G15" s="7" t="s">
        <v>0</v>
      </c>
      <c r="H15" s="106" t="s">
        <v>10</v>
      </c>
      <c r="I15" s="106"/>
    </row>
    <row r="16" spans="1:9" ht="15">
      <c r="A16" s="7"/>
      <c r="B16" s="82"/>
      <c r="C16" s="83"/>
      <c r="D16" s="84"/>
      <c r="E16" s="7" t="s">
        <v>11</v>
      </c>
      <c r="F16" s="7" t="s">
        <v>12</v>
      </c>
      <c r="G16" s="7" t="s">
        <v>11</v>
      </c>
      <c r="H16" s="7" t="s">
        <v>11</v>
      </c>
      <c r="I16" s="7" t="s">
        <v>12</v>
      </c>
    </row>
    <row r="17" spans="1:9" s="57" customFormat="1" ht="15">
      <c r="A17" s="56">
        <v>0</v>
      </c>
      <c r="B17" s="82">
        <v>1</v>
      </c>
      <c r="C17" s="83"/>
      <c r="D17" s="84"/>
      <c r="E17" s="56">
        <v>2</v>
      </c>
      <c r="F17" s="56">
        <v>3</v>
      </c>
      <c r="G17" s="56">
        <v>4</v>
      </c>
      <c r="H17" s="56">
        <v>5</v>
      </c>
      <c r="I17" s="56">
        <v>6</v>
      </c>
    </row>
    <row r="18" spans="1:9" ht="27" customHeight="1">
      <c r="A18" s="3"/>
      <c r="B18" s="85" t="s">
        <v>15</v>
      </c>
      <c r="C18" s="104"/>
      <c r="D18" s="105"/>
      <c r="E18" s="3"/>
      <c r="F18" s="3"/>
      <c r="G18" s="3"/>
      <c r="H18" s="3"/>
      <c r="I18" s="3"/>
    </row>
    <row r="19" spans="1:9" ht="15">
      <c r="A19" s="3" t="s">
        <v>16</v>
      </c>
      <c r="B19" s="98" t="s">
        <v>17</v>
      </c>
      <c r="C19" s="96"/>
      <c r="D19" s="97"/>
      <c r="E19" s="3"/>
      <c r="F19" s="24">
        <f>IF(ISNUMBER(E19),ROUND(E19/$I$14,$C$14),"")</f>
      </c>
      <c r="G19" s="24">
        <f>IF(ISNUMBER(E19),ROUND(E19*$I$13,$C$14),"")</f>
      </c>
      <c r="H19" s="24">
        <f>IF(ISNUMBER(E19),E19+G19,"")</f>
      </c>
      <c r="I19" s="24">
        <f>IF(ISNUMBER(H19),ROUND(H19/$I$14,$C$14),"")</f>
      </c>
    </row>
    <row r="20" spans="1:9" ht="15">
      <c r="A20" s="3" t="s">
        <v>18</v>
      </c>
      <c r="B20" s="98" t="s">
        <v>72</v>
      </c>
      <c r="C20" s="96"/>
      <c r="D20" s="97"/>
      <c r="E20" s="24" t="s">
        <v>71</v>
      </c>
      <c r="F20" s="24" t="str">
        <f>IF(ISNUMBER(E20),ROUND(E20/$I$14,$C$14),"-")</f>
        <v>-</v>
      </c>
      <c r="G20" s="24" t="str">
        <f>IF(ISNUMBER(E20),ROUND(E20*$I$13,$C$14),"-")</f>
        <v>-</v>
      </c>
      <c r="H20" s="24" t="str">
        <f>IF(ISNUMBER(E20),E20+G20,"-")</f>
        <v>-</v>
      </c>
      <c r="I20" s="24" t="str">
        <f>IF(ISNUMBER(H20),ROUND(H20/$I$14,$C$14),"-")</f>
        <v>-</v>
      </c>
    </row>
    <row r="21" spans="1:9" ht="30.75" customHeight="1">
      <c r="A21" s="3" t="s">
        <v>19</v>
      </c>
      <c r="B21" s="88" t="s">
        <v>84</v>
      </c>
      <c r="C21" s="89"/>
      <c r="D21" s="90"/>
      <c r="E21" s="24" t="s">
        <v>71</v>
      </c>
      <c r="F21" s="24" t="str">
        <f>IF(ISNUMBER(E21),ROUND(E21/$I$14,$C$14),"-")</f>
        <v>-</v>
      </c>
      <c r="G21" s="24" t="str">
        <f>IF(ISNUMBER(E21),ROUND(E21*$I$13,$C$14),"-")</f>
        <v>-</v>
      </c>
      <c r="H21" s="24" t="str">
        <f>IF(ISNUMBER(E21),E21+G21,"-")</f>
        <v>-</v>
      </c>
      <c r="I21" s="24" t="str">
        <f>IF(ISNUMBER(H21),ROUND(H21/$I$14,$C$14),"-")</f>
        <v>-</v>
      </c>
    </row>
    <row r="22" spans="1:9" ht="15">
      <c r="A22" s="3"/>
      <c r="B22" s="82" t="s">
        <v>20</v>
      </c>
      <c r="C22" s="96"/>
      <c r="D22" s="97"/>
      <c r="E22" s="25" t="s">
        <v>71</v>
      </c>
      <c r="F22" s="51" t="s">
        <v>71</v>
      </c>
      <c r="G22" s="51" t="s">
        <v>71</v>
      </c>
      <c r="H22" s="51" t="s">
        <v>71</v>
      </c>
      <c r="I22" s="51" t="s">
        <v>71</v>
      </c>
    </row>
    <row r="23" spans="1:9" ht="43.5" customHeight="1">
      <c r="A23" s="3"/>
      <c r="B23" s="85" t="s">
        <v>21</v>
      </c>
      <c r="C23" s="104"/>
      <c r="D23" s="105"/>
      <c r="E23" s="3"/>
      <c r="F23" s="24" t="str">
        <f>IF(ISNUMBER(E23),ROUND(E23/$I$14,$C$14),"-")</f>
        <v>-</v>
      </c>
      <c r="G23" s="24" t="str">
        <f>IF(ISNUMBER(E23),ROUND(E23*$I$13,$C$14),"-")</f>
        <v>-</v>
      </c>
      <c r="H23" s="24" t="str">
        <f>IF(ISNUMBER(E23),E23+G23,"-")</f>
        <v>-</v>
      </c>
      <c r="I23" s="24" t="str">
        <f>IF(ISNUMBER(H23),ROUND(H23/$I$14,$C$14),"-")</f>
        <v>-</v>
      </c>
    </row>
    <row r="24" spans="1:9" ht="15">
      <c r="A24" s="3"/>
      <c r="B24" s="82" t="s">
        <v>22</v>
      </c>
      <c r="C24" s="96"/>
      <c r="D24" s="97"/>
      <c r="E24" s="7" t="s">
        <v>71</v>
      </c>
      <c r="F24" s="30" t="str">
        <f>IF(ISNUMBER(E24),ROUND(E24/$I$14,$C$14),"-")</f>
        <v>-</v>
      </c>
      <c r="G24" s="30" t="str">
        <f>IF(ISNUMBER(E24),ROUND(E24*$I$13,$C$14),"-")</f>
        <v>-</v>
      </c>
      <c r="H24" s="30" t="str">
        <f>IF(ISNUMBER(E24),E24+G24,"-")</f>
        <v>-</v>
      </c>
      <c r="I24" s="30" t="str">
        <f>IF(ISNUMBER(H24),ROUND(H24/$I$14,$C$14),"-")</f>
        <v>-</v>
      </c>
    </row>
    <row r="25" spans="1:9" ht="34.5" customHeight="1">
      <c r="A25" s="3"/>
      <c r="B25" s="85" t="s">
        <v>73</v>
      </c>
      <c r="C25" s="86"/>
      <c r="D25" s="87"/>
      <c r="E25" s="7"/>
      <c r="F25" s="7"/>
      <c r="G25" s="7"/>
      <c r="H25" s="7"/>
      <c r="I25" s="7"/>
    </row>
    <row r="26" spans="1:9" ht="18" customHeight="1">
      <c r="A26" s="8">
        <v>3.1</v>
      </c>
      <c r="B26" s="88" t="s">
        <v>81</v>
      </c>
      <c r="C26" s="89"/>
      <c r="D26" s="90"/>
      <c r="E26" s="3" t="s">
        <v>71</v>
      </c>
      <c r="F26" s="24" t="str">
        <f>IF(ISNUMBER(E26),ROUND(E26/$I$14,$C$14),"-")</f>
        <v>-</v>
      </c>
      <c r="G26" s="24" t="str">
        <f>IF(ISNUMBER(E26),ROUND(E26*$I$13,$C$14),"-")</f>
        <v>-</v>
      </c>
      <c r="H26" s="24" t="str">
        <f>IF(ISNUMBER(E26),E26+G26,"-")</f>
        <v>-</v>
      </c>
      <c r="I26" s="24" t="str">
        <f>IF(ISNUMBER(H26),ROUND(H26/$I$14,$C$14),"-")</f>
        <v>-</v>
      </c>
    </row>
    <row r="27" spans="1:9" ht="15">
      <c r="A27" s="3"/>
      <c r="B27" s="107" t="s">
        <v>82</v>
      </c>
      <c r="C27" s="108"/>
      <c r="D27" s="109"/>
      <c r="E27" s="24" t="s">
        <v>71</v>
      </c>
      <c r="F27" s="24" t="s">
        <v>71</v>
      </c>
      <c r="G27" s="3" t="s">
        <v>71</v>
      </c>
      <c r="H27" s="3" t="s">
        <v>71</v>
      </c>
      <c r="I27" s="3" t="s">
        <v>71</v>
      </c>
    </row>
    <row r="28" spans="1:9" ht="15">
      <c r="A28" s="3"/>
      <c r="B28" s="107" t="s">
        <v>23</v>
      </c>
      <c r="C28" s="108"/>
      <c r="D28" s="109"/>
      <c r="E28" s="24" t="s">
        <v>71</v>
      </c>
      <c r="F28" s="3" t="s">
        <v>71</v>
      </c>
      <c r="G28" s="3" t="s">
        <v>71</v>
      </c>
      <c r="H28" s="3" t="s">
        <v>71</v>
      </c>
      <c r="I28" s="3" t="s">
        <v>71</v>
      </c>
    </row>
    <row r="29" spans="1:9" ht="15">
      <c r="A29" s="3"/>
      <c r="B29" s="76" t="s">
        <v>70</v>
      </c>
      <c r="C29" s="77"/>
      <c r="D29" s="78"/>
      <c r="E29" s="32" t="s">
        <v>71</v>
      </c>
      <c r="F29" s="33" t="s">
        <v>71</v>
      </c>
      <c r="G29" s="33" t="s">
        <v>71</v>
      </c>
      <c r="H29" s="33" t="s">
        <v>71</v>
      </c>
      <c r="I29" s="33" t="s">
        <v>71</v>
      </c>
    </row>
    <row r="30" spans="1:9" ht="30" customHeight="1">
      <c r="A30" s="8">
        <v>3.2</v>
      </c>
      <c r="B30" s="88" t="s">
        <v>24</v>
      </c>
      <c r="C30" s="89"/>
      <c r="D30" s="90"/>
      <c r="E30" s="24" t="s">
        <v>71</v>
      </c>
      <c r="F30" s="24" t="s">
        <v>71</v>
      </c>
      <c r="G30" s="24" t="s">
        <v>71</v>
      </c>
      <c r="H30" s="24" t="s">
        <v>71</v>
      </c>
      <c r="I30" s="24" t="s">
        <v>71</v>
      </c>
    </row>
    <row r="31" spans="1:9" ht="15">
      <c r="A31" s="3" t="s">
        <v>25</v>
      </c>
      <c r="B31" s="79" t="s">
        <v>26</v>
      </c>
      <c r="C31" s="80"/>
      <c r="D31" s="81"/>
      <c r="E31" s="3"/>
      <c r="F31" s="3">
        <f>IF(ISNUMBER(E31),ROUND(E31/$I$14,$C$14),"")</f>
      </c>
      <c r="G31" s="3">
        <f>IF(ISNUMBER(E31),ROUND(E31*$I$13,$C$14),"")</f>
      </c>
      <c r="H31" s="3">
        <f>IF(ISNUMBER(E31),E31+G31,"")</f>
      </c>
      <c r="I31" s="3">
        <f>IF(ISNUMBER(H31),ROUND(H31/$I$14,$C$14),"")</f>
      </c>
    </row>
    <row r="32" spans="1:14" ht="15">
      <c r="A32" s="3"/>
      <c r="B32" s="79" t="s">
        <v>27</v>
      </c>
      <c r="C32" s="80"/>
      <c r="D32" s="81"/>
      <c r="E32" s="24">
        <v>24.194</v>
      </c>
      <c r="F32" s="24">
        <f aca="true" t="shared" si="0" ref="F32:F39">IF(ISNUMBER(E32),ROUND(E32/$I$14,$C$14),"-")</f>
        <v>5.44</v>
      </c>
      <c r="G32" s="24">
        <f aca="true" t="shared" si="1" ref="G32:G42">IF(ISNUMBER(E32),ROUND(E32*$I$13,$C$14),"-")</f>
        <v>5.807</v>
      </c>
      <c r="H32" s="24">
        <f aca="true" t="shared" si="2" ref="H32:H42">IF(ISNUMBER(E32),E32+G32,"-")</f>
        <v>30.000999999999998</v>
      </c>
      <c r="I32" s="24">
        <f aca="true" t="shared" si="3" ref="I32:I39">IF(ISNUMBER(H32),ROUND(H32/$I$14,$C$14),"-")</f>
        <v>6.745</v>
      </c>
      <c r="K32" s="31"/>
      <c r="L32" s="31"/>
      <c r="M32" s="31"/>
      <c r="N32" s="31"/>
    </row>
    <row r="33" spans="1:14" ht="15">
      <c r="A33" s="3"/>
      <c r="B33" s="79" t="s">
        <v>28</v>
      </c>
      <c r="C33" s="80"/>
      <c r="D33" s="81"/>
      <c r="E33" s="24" t="s">
        <v>71</v>
      </c>
      <c r="F33" s="24" t="str">
        <f t="shared" si="0"/>
        <v>-</v>
      </c>
      <c r="G33" s="24" t="str">
        <f t="shared" si="1"/>
        <v>-</v>
      </c>
      <c r="H33" s="24" t="str">
        <f t="shared" si="2"/>
        <v>-</v>
      </c>
      <c r="I33" s="24" t="str">
        <f t="shared" si="3"/>
        <v>-</v>
      </c>
      <c r="K33" s="31"/>
      <c r="L33" s="31"/>
      <c r="M33" s="31"/>
      <c r="N33" s="31"/>
    </row>
    <row r="34" spans="1:14" ht="29.25" customHeight="1">
      <c r="A34" s="3"/>
      <c r="B34" s="88" t="s">
        <v>76</v>
      </c>
      <c r="C34" s="89"/>
      <c r="D34" s="90"/>
      <c r="E34" s="24">
        <v>2.553</v>
      </c>
      <c r="F34" s="24">
        <f t="shared" si="0"/>
        <v>0.574</v>
      </c>
      <c r="G34" s="24">
        <f t="shared" si="1"/>
        <v>0.613</v>
      </c>
      <c r="H34" s="24">
        <f t="shared" si="2"/>
        <v>3.166</v>
      </c>
      <c r="I34" s="24">
        <f t="shared" si="3"/>
        <v>0.712</v>
      </c>
      <c r="K34" s="31"/>
      <c r="L34" s="31"/>
      <c r="M34" s="31"/>
      <c r="N34" s="31"/>
    </row>
    <row r="35" spans="1:9" ht="15">
      <c r="A35" s="3"/>
      <c r="B35" s="79" t="s">
        <v>29</v>
      </c>
      <c r="C35" s="80"/>
      <c r="D35" s="81"/>
      <c r="E35" s="3" t="s">
        <v>71</v>
      </c>
      <c r="F35" s="24" t="str">
        <f t="shared" si="0"/>
        <v>-</v>
      </c>
      <c r="G35" s="24" t="str">
        <f t="shared" si="1"/>
        <v>-</v>
      </c>
      <c r="H35" s="24" t="str">
        <f t="shared" si="2"/>
        <v>-</v>
      </c>
      <c r="I35" s="24" t="str">
        <f t="shared" si="3"/>
        <v>-</v>
      </c>
    </row>
    <row r="36" spans="1:14" ht="15">
      <c r="A36" s="3"/>
      <c r="B36" s="76" t="s">
        <v>30</v>
      </c>
      <c r="C36" s="77"/>
      <c r="D36" s="78"/>
      <c r="E36" s="52">
        <f>SUM(E32,E33,E34,E35)</f>
        <v>26.747</v>
      </c>
      <c r="F36" s="33">
        <f>SUM(F31,F32,F33,F34)</f>
        <v>6.014</v>
      </c>
      <c r="G36" s="33">
        <f>SUM(G32,G33,G34)</f>
        <v>6.42</v>
      </c>
      <c r="H36" s="33">
        <f>SUM(H32,H33,H34)</f>
        <v>33.166999999999994</v>
      </c>
      <c r="I36" s="33">
        <f>SUM(I32,I33,I34)</f>
        <v>7.457</v>
      </c>
      <c r="K36" s="31"/>
      <c r="L36" s="31"/>
      <c r="M36" s="31"/>
      <c r="N36" s="31"/>
    </row>
    <row r="37" spans="1:9" ht="15" customHeight="1">
      <c r="A37" s="3" t="s">
        <v>31</v>
      </c>
      <c r="B37" s="79" t="s">
        <v>32</v>
      </c>
      <c r="C37" s="80"/>
      <c r="D37" s="81"/>
      <c r="E37" s="3" t="s">
        <v>71</v>
      </c>
      <c r="F37" s="24" t="str">
        <f t="shared" si="0"/>
        <v>-</v>
      </c>
      <c r="G37" s="24" t="str">
        <f t="shared" si="1"/>
        <v>-</v>
      </c>
      <c r="H37" s="24" t="str">
        <f t="shared" si="2"/>
        <v>-</v>
      </c>
      <c r="I37" s="24" t="str">
        <f t="shared" si="3"/>
        <v>-</v>
      </c>
    </row>
    <row r="38" spans="1:9" ht="15">
      <c r="A38" s="3" t="s">
        <v>33</v>
      </c>
      <c r="B38" s="79" t="s">
        <v>34</v>
      </c>
      <c r="C38" s="80"/>
      <c r="D38" s="81"/>
      <c r="E38" s="3" t="s">
        <v>71</v>
      </c>
      <c r="F38" s="24" t="str">
        <f t="shared" si="0"/>
        <v>-</v>
      </c>
      <c r="G38" s="24" t="str">
        <f t="shared" si="1"/>
        <v>-</v>
      </c>
      <c r="H38" s="24" t="str">
        <f t="shared" si="2"/>
        <v>-</v>
      </c>
      <c r="I38" s="24" t="str">
        <f t="shared" si="3"/>
        <v>-</v>
      </c>
    </row>
    <row r="39" spans="1:9" ht="15">
      <c r="A39" s="3" t="s">
        <v>35</v>
      </c>
      <c r="B39" s="79" t="s">
        <v>36</v>
      </c>
      <c r="C39" s="80"/>
      <c r="D39" s="81"/>
      <c r="E39" s="3" t="s">
        <v>71</v>
      </c>
      <c r="F39" s="24" t="str">
        <f t="shared" si="0"/>
        <v>-</v>
      </c>
      <c r="G39" s="24" t="str">
        <f t="shared" si="1"/>
        <v>-</v>
      </c>
      <c r="H39" s="24" t="str">
        <f t="shared" si="2"/>
        <v>-</v>
      </c>
      <c r="I39" s="24" t="str">
        <f t="shared" si="3"/>
        <v>-</v>
      </c>
    </row>
    <row r="40" spans="1:15" ht="15">
      <c r="A40" s="3"/>
      <c r="B40" s="3"/>
      <c r="C40" s="3" t="s">
        <v>37</v>
      </c>
      <c r="D40" s="3"/>
      <c r="E40" s="24" t="s">
        <v>71</v>
      </c>
      <c r="F40" s="24" t="str">
        <f>IF(ISNUMBER(E40),ROUND(E40/$I$14,$C$14),"-")</f>
        <v>-</v>
      </c>
      <c r="G40" s="24" t="str">
        <f>IF(ISNUMBER(E40),ROUND(E40*$I$13,$C$14),"-")</f>
        <v>-</v>
      </c>
      <c r="H40" s="24" t="str">
        <f>IF(ISNUMBER(E40),E40+G40,"-")</f>
        <v>-</v>
      </c>
      <c r="I40" s="24" t="str">
        <f>IF(ISNUMBER(H40),ROUND(H40/$I$14,$C$14),"-")</f>
        <v>-</v>
      </c>
      <c r="K40" s="36"/>
      <c r="L40" s="37"/>
      <c r="M40" s="37"/>
      <c r="N40" s="36"/>
      <c r="O40" s="37"/>
    </row>
    <row r="41" spans="1:15" ht="15">
      <c r="A41" s="3"/>
      <c r="B41" s="3"/>
      <c r="C41" s="79" t="s">
        <v>83</v>
      </c>
      <c r="D41" s="81"/>
      <c r="E41" s="24">
        <v>1</v>
      </c>
      <c r="F41" s="24">
        <f>IF(ISNUMBER(E41),ROUND(E41/$I$14,$C$14),"-")</f>
        <v>0.225</v>
      </c>
      <c r="G41" s="24">
        <f t="shared" si="1"/>
        <v>0.24</v>
      </c>
      <c r="H41" s="24">
        <f t="shared" si="2"/>
        <v>1.24</v>
      </c>
      <c r="I41" s="24">
        <f>IF(ISNUMBER(H41),ROUND(H41/$I$14,$C$14),"-")</f>
        <v>0.279</v>
      </c>
      <c r="K41" s="37"/>
      <c r="L41" s="37"/>
      <c r="M41" s="37"/>
      <c r="N41" s="37"/>
      <c r="O41" s="37"/>
    </row>
    <row r="42" spans="1:15" ht="15">
      <c r="A42" s="9"/>
      <c r="B42" s="9"/>
      <c r="C42" s="10" t="s">
        <v>38</v>
      </c>
      <c r="D42" s="9"/>
      <c r="E42" s="34">
        <f>SUM(E40,E41)</f>
        <v>1</v>
      </c>
      <c r="F42" s="33">
        <f>IF(ISNUMBER(E42),ROUND(E42/$I$14,$C$14),"-")</f>
        <v>0.225</v>
      </c>
      <c r="G42" s="33">
        <f t="shared" si="1"/>
        <v>0.24</v>
      </c>
      <c r="H42" s="33">
        <f t="shared" si="2"/>
        <v>1.24</v>
      </c>
      <c r="I42" s="33">
        <f>IF(ISNUMBER(H42),ROUND(H42/$I$14,$C$14),"-")</f>
        <v>0.279</v>
      </c>
      <c r="K42" s="37"/>
      <c r="L42" s="37"/>
      <c r="M42" s="37"/>
      <c r="N42" s="36"/>
      <c r="O42" s="37"/>
    </row>
    <row r="43" spans="1:15" ht="16.5" customHeight="1">
      <c r="A43" s="3"/>
      <c r="B43" s="82" t="s">
        <v>39</v>
      </c>
      <c r="C43" s="83"/>
      <c r="D43" s="84"/>
      <c r="E43" s="25">
        <f>SUM(E30,E29,E36,E42)</f>
        <v>27.747</v>
      </c>
      <c r="F43" s="33">
        <f>SUM(F36,F42)</f>
        <v>6.239</v>
      </c>
      <c r="G43" s="33">
        <f>SUM(G36,G42)</f>
        <v>6.66</v>
      </c>
      <c r="H43" s="33">
        <f>SUM(H36,H42)</f>
        <v>34.407</v>
      </c>
      <c r="I43" s="33">
        <f>SUM(I36,I42)</f>
        <v>7.736</v>
      </c>
      <c r="K43" s="37"/>
      <c r="L43" s="37"/>
      <c r="M43" s="37"/>
      <c r="N43" s="36"/>
      <c r="O43" s="37"/>
    </row>
    <row r="44" spans="1:15" ht="30" customHeight="1">
      <c r="A44" s="3"/>
      <c r="B44" s="85" t="s">
        <v>68</v>
      </c>
      <c r="C44" s="86"/>
      <c r="D44" s="87"/>
      <c r="E44" s="3"/>
      <c r="F44" s="3">
        <f>IF(ISNUMBER(E44),ROUND(E44/$I$14,$C$14),"")</f>
      </c>
      <c r="G44" s="3">
        <f>IF(ISNUMBER(E44),ROUND(E44*$I$13,$C$14),"")</f>
      </c>
      <c r="H44" s="3">
        <f>IF(ISNUMBER(E44),E44+G44,"")</f>
      </c>
      <c r="I44" s="3">
        <f>IF(ISNUMBER(H44),ROUND(H44/$I$14,$C$14),"")</f>
      </c>
      <c r="K44" s="36"/>
      <c r="L44" s="36"/>
      <c r="M44" s="36"/>
      <c r="N44" s="36"/>
      <c r="O44" s="36"/>
    </row>
    <row r="45" spans="1:15" ht="18.75" customHeight="1">
      <c r="A45" s="8" t="s">
        <v>74</v>
      </c>
      <c r="B45" s="79" t="s">
        <v>92</v>
      </c>
      <c r="C45" s="80"/>
      <c r="D45" s="81"/>
      <c r="E45" s="3">
        <v>1045.066</v>
      </c>
      <c r="F45" s="24">
        <f aca="true" t="shared" si="4" ref="F45:F50">IF(ISNUMBER(E45),ROUND(E45/$I$14,$C$14),"-")</f>
        <v>234.962</v>
      </c>
      <c r="G45" s="24">
        <f aca="true" t="shared" si="5" ref="G45:G51">IF(ISNUMBER(E45),ROUND(E45*$I$13,$C$14),"-")</f>
        <v>250.816</v>
      </c>
      <c r="H45" s="24">
        <f aca="true" t="shared" si="6" ref="H45:H51">IF(ISNUMBER(E45),E45+G45,"-")</f>
        <v>1295.882</v>
      </c>
      <c r="I45" s="24">
        <f aca="true" t="shared" si="7" ref="I45:I50">IF(ISNUMBER(H45),ROUND(H45/$I$14,$C$14),"-")</f>
        <v>291.353</v>
      </c>
      <c r="K45" s="43"/>
      <c r="L45" s="43"/>
      <c r="M45" s="43"/>
      <c r="N45" s="43"/>
      <c r="O45" s="43"/>
    </row>
    <row r="46" spans="1:15" ht="33" customHeight="1">
      <c r="A46" s="8" t="s">
        <v>40</v>
      </c>
      <c r="B46" s="93" t="s">
        <v>93</v>
      </c>
      <c r="C46" s="94"/>
      <c r="D46" s="95"/>
      <c r="E46" s="24">
        <v>27.51</v>
      </c>
      <c r="F46" s="24">
        <f t="shared" si="4"/>
        <v>6.185</v>
      </c>
      <c r="G46" s="24">
        <f t="shared" si="5"/>
        <v>6.602</v>
      </c>
      <c r="H46" s="24">
        <f t="shared" si="6"/>
        <v>34.112</v>
      </c>
      <c r="I46" s="24">
        <f t="shared" si="7"/>
        <v>7.669</v>
      </c>
      <c r="K46" s="43"/>
      <c r="L46" s="40"/>
      <c r="M46" s="43"/>
      <c r="N46" s="43"/>
      <c r="O46" s="40"/>
    </row>
    <row r="47" spans="1:15" ht="30" customHeight="1">
      <c r="A47" s="8" t="s">
        <v>41</v>
      </c>
      <c r="B47" s="88" t="s">
        <v>42</v>
      </c>
      <c r="C47" s="89"/>
      <c r="D47" s="90"/>
      <c r="E47" s="24" t="s">
        <v>71</v>
      </c>
      <c r="F47" s="40" t="str">
        <f t="shared" si="4"/>
        <v>-</v>
      </c>
      <c r="G47" s="24" t="str">
        <f t="shared" si="5"/>
        <v>-</v>
      </c>
      <c r="H47" s="24" t="str">
        <f t="shared" si="6"/>
        <v>-</v>
      </c>
      <c r="I47" s="24" t="str">
        <f t="shared" si="7"/>
        <v>-</v>
      </c>
      <c r="K47" s="40"/>
      <c r="L47" s="45"/>
      <c r="M47" s="40"/>
      <c r="N47" s="40"/>
      <c r="O47" s="40"/>
    </row>
    <row r="48" spans="1:15" ht="26.25" customHeight="1">
      <c r="A48" s="8" t="s">
        <v>43</v>
      </c>
      <c r="B48" s="88" t="s">
        <v>44</v>
      </c>
      <c r="C48" s="89"/>
      <c r="D48" s="90"/>
      <c r="E48" s="3" t="s">
        <v>71</v>
      </c>
      <c r="F48" s="24" t="str">
        <f t="shared" si="4"/>
        <v>-</v>
      </c>
      <c r="G48" s="24" t="str">
        <f t="shared" si="5"/>
        <v>-</v>
      </c>
      <c r="H48" s="24" t="str">
        <f t="shared" si="6"/>
        <v>-</v>
      </c>
      <c r="I48" s="24" t="str">
        <f t="shared" si="7"/>
        <v>-</v>
      </c>
      <c r="K48" s="43"/>
      <c r="L48" s="43"/>
      <c r="M48" s="43"/>
      <c r="N48" s="43"/>
      <c r="O48" s="43"/>
    </row>
    <row r="49" spans="1:15" ht="15">
      <c r="A49" s="8">
        <v>4.5</v>
      </c>
      <c r="B49" s="79" t="s">
        <v>94</v>
      </c>
      <c r="C49" s="80"/>
      <c r="D49" s="81"/>
      <c r="E49" s="24">
        <v>190</v>
      </c>
      <c r="F49" s="35">
        <f t="shared" si="4"/>
        <v>42.718</v>
      </c>
      <c r="G49" s="35">
        <f t="shared" si="5"/>
        <v>45.6</v>
      </c>
      <c r="H49" s="35">
        <f t="shared" si="6"/>
        <v>235.6</v>
      </c>
      <c r="I49" s="35">
        <f t="shared" si="7"/>
        <v>52.97</v>
      </c>
      <c r="K49" s="40"/>
      <c r="L49" s="40"/>
      <c r="M49" s="40"/>
      <c r="N49" s="40"/>
      <c r="O49" s="40"/>
    </row>
    <row r="50" spans="1:15" ht="15">
      <c r="A50" s="8" t="s">
        <v>45</v>
      </c>
      <c r="B50" s="79" t="s">
        <v>46</v>
      </c>
      <c r="C50" s="80"/>
      <c r="D50" s="81"/>
      <c r="E50" s="3" t="s">
        <v>71</v>
      </c>
      <c r="F50" s="35" t="str">
        <f t="shared" si="4"/>
        <v>-</v>
      </c>
      <c r="G50" s="35" t="str">
        <f t="shared" si="5"/>
        <v>-</v>
      </c>
      <c r="H50" s="35" t="str">
        <f t="shared" si="6"/>
        <v>-</v>
      </c>
      <c r="I50" s="35" t="str">
        <f t="shared" si="7"/>
        <v>-</v>
      </c>
      <c r="K50" s="43"/>
      <c r="L50" s="43"/>
      <c r="M50" s="43"/>
      <c r="N50" s="43"/>
      <c r="O50" s="40"/>
    </row>
    <row r="51" spans="1:15" ht="15">
      <c r="A51" s="3"/>
      <c r="B51" s="82" t="s">
        <v>47</v>
      </c>
      <c r="C51" s="83"/>
      <c r="D51" s="84"/>
      <c r="E51" s="25">
        <f>SUM(E45,E46,E47,E49)</f>
        <v>1262.576</v>
      </c>
      <c r="F51" s="41">
        <f>IF(ISNUMBER(E51),ROUND(E51/$I$14,$C$14),"-")</f>
        <v>283.865</v>
      </c>
      <c r="G51" s="33">
        <f t="shared" si="5"/>
        <v>303.018</v>
      </c>
      <c r="H51" s="33">
        <f t="shared" si="6"/>
        <v>1565.594</v>
      </c>
      <c r="I51" s="41">
        <f>IF(ISNUMBER(H51),ROUND(H51/$I$14,$C$14),"-")</f>
        <v>351.993</v>
      </c>
      <c r="K51" s="42"/>
      <c r="L51" s="42"/>
      <c r="M51" s="42"/>
      <c r="N51" s="44"/>
      <c r="O51" s="42"/>
    </row>
    <row r="52" spans="1:9" ht="15">
      <c r="A52" s="8">
        <v>5</v>
      </c>
      <c r="B52" s="99" t="s">
        <v>48</v>
      </c>
      <c r="C52" s="100"/>
      <c r="D52" s="101"/>
      <c r="E52" s="3"/>
      <c r="F52" s="24"/>
      <c r="G52" s="24"/>
      <c r="H52" s="24"/>
      <c r="I52" s="24"/>
    </row>
    <row r="53" spans="1:15" ht="26.25" customHeight="1">
      <c r="A53" s="8" t="s">
        <v>49</v>
      </c>
      <c r="B53" s="88" t="s">
        <v>77</v>
      </c>
      <c r="C53" s="89"/>
      <c r="D53" s="90"/>
      <c r="E53" s="58" t="s">
        <v>71</v>
      </c>
      <c r="F53" s="35" t="str">
        <f aca="true" t="shared" si="8" ref="F53:F58">IF(ISNUMBER(E53),ROUND(E53/$I$14,$C$14),"-")</f>
        <v>-</v>
      </c>
      <c r="G53" s="35" t="str">
        <f aca="true" t="shared" si="9" ref="G53:G58">IF(ISNUMBER(E53),ROUND(E53*$I$13,$C$14),"-")</f>
        <v>-</v>
      </c>
      <c r="H53" s="35" t="str">
        <f aca="true" t="shared" si="10" ref="H53:H58">IF(ISNUMBER(E53),E53+G53,"-")</f>
        <v>-</v>
      </c>
      <c r="I53" s="35" t="str">
        <f aca="true" t="shared" si="11" ref="I53:I58">IF(ISNUMBER(H53),ROUND(H53/$I$14,$C$14),"-")</f>
        <v>-</v>
      </c>
      <c r="K53" s="38"/>
      <c r="L53" s="38"/>
      <c r="M53" s="38"/>
      <c r="N53" s="38"/>
      <c r="O53" s="38"/>
    </row>
    <row r="54" spans="1:15" ht="15">
      <c r="A54" s="8" t="s">
        <v>50</v>
      </c>
      <c r="B54" s="79" t="s">
        <v>78</v>
      </c>
      <c r="C54" s="80"/>
      <c r="D54" s="81"/>
      <c r="E54" s="58" t="s">
        <v>71</v>
      </c>
      <c r="F54" s="35" t="str">
        <f t="shared" si="8"/>
        <v>-</v>
      </c>
      <c r="G54" s="35" t="str">
        <f t="shared" si="9"/>
        <v>-</v>
      </c>
      <c r="H54" s="35" t="str">
        <f t="shared" si="10"/>
        <v>-</v>
      </c>
      <c r="I54" s="35" t="str">
        <f t="shared" si="11"/>
        <v>-</v>
      </c>
      <c r="K54" s="36"/>
      <c r="L54" s="36"/>
      <c r="M54" s="36"/>
      <c r="N54" s="36"/>
      <c r="O54" s="36"/>
    </row>
    <row r="55" spans="1:15" ht="33" customHeight="1">
      <c r="A55" s="8" t="s">
        <v>51</v>
      </c>
      <c r="B55" s="79" t="s">
        <v>52</v>
      </c>
      <c r="C55" s="80"/>
      <c r="D55" s="81"/>
      <c r="E55" s="23" t="s">
        <v>71</v>
      </c>
      <c r="F55" s="35" t="str">
        <f t="shared" si="8"/>
        <v>-</v>
      </c>
      <c r="G55" s="35" t="str">
        <f t="shared" si="9"/>
        <v>-</v>
      </c>
      <c r="H55" s="35" t="str">
        <f t="shared" si="10"/>
        <v>-</v>
      </c>
      <c r="I55" s="35" t="str">
        <f t="shared" si="11"/>
        <v>-</v>
      </c>
      <c r="K55" s="36"/>
      <c r="L55" s="36"/>
      <c r="M55" s="36"/>
      <c r="N55" s="36"/>
      <c r="O55" s="36"/>
    </row>
    <row r="56" spans="1:15" ht="26.25" customHeight="1">
      <c r="A56" s="8" t="s">
        <v>53</v>
      </c>
      <c r="B56" s="88" t="s">
        <v>80</v>
      </c>
      <c r="C56" s="89"/>
      <c r="D56" s="90"/>
      <c r="E56" s="24">
        <v>19.81</v>
      </c>
      <c r="F56" s="35">
        <f t="shared" si="8"/>
        <v>4.454</v>
      </c>
      <c r="G56" s="35">
        <f t="shared" si="9"/>
        <v>4.754</v>
      </c>
      <c r="H56" s="35">
        <f t="shared" si="10"/>
        <v>24.564</v>
      </c>
      <c r="I56" s="35">
        <f t="shared" si="11"/>
        <v>5.523</v>
      </c>
      <c r="K56" s="37"/>
      <c r="L56" s="37"/>
      <c r="M56" s="37"/>
      <c r="N56" s="37"/>
      <c r="O56" s="37"/>
    </row>
    <row r="57" spans="1:15" ht="27.75" customHeight="1">
      <c r="A57" s="8">
        <v>5.3</v>
      </c>
      <c r="B57" s="88" t="s">
        <v>79</v>
      </c>
      <c r="C57" s="89"/>
      <c r="D57" s="90"/>
      <c r="E57" s="24" t="s">
        <v>71</v>
      </c>
      <c r="F57" s="35" t="str">
        <f t="shared" si="8"/>
        <v>-</v>
      </c>
      <c r="G57" s="35" t="str">
        <f t="shared" si="9"/>
        <v>-</v>
      </c>
      <c r="H57" s="35" t="str">
        <f t="shared" si="10"/>
        <v>-</v>
      </c>
      <c r="I57" s="35" t="str">
        <f t="shared" si="11"/>
        <v>-</v>
      </c>
      <c r="K57" s="37"/>
      <c r="L57" s="37"/>
      <c r="M57" s="37"/>
      <c r="N57" s="37"/>
      <c r="O57" s="37"/>
    </row>
    <row r="58" spans="1:15" ht="15">
      <c r="A58" s="8"/>
      <c r="B58" s="82" t="s">
        <v>54</v>
      </c>
      <c r="C58" s="83"/>
      <c r="D58" s="84"/>
      <c r="E58" s="25">
        <f>SUM(E54,E56,E57)</f>
        <v>19.81</v>
      </c>
      <c r="F58" s="33">
        <f t="shared" si="8"/>
        <v>4.454</v>
      </c>
      <c r="G58" s="33">
        <f t="shared" si="9"/>
        <v>4.754</v>
      </c>
      <c r="H58" s="33">
        <f t="shared" si="10"/>
        <v>24.564</v>
      </c>
      <c r="I58" s="33">
        <f t="shared" si="11"/>
        <v>5.523</v>
      </c>
      <c r="K58" s="37"/>
      <c r="L58" s="37"/>
      <c r="M58" s="37"/>
      <c r="N58" s="37"/>
      <c r="O58" s="37"/>
    </row>
    <row r="59" spans="1:9" ht="42" customHeight="1">
      <c r="A59" s="8">
        <v>6</v>
      </c>
      <c r="B59" s="85" t="s">
        <v>55</v>
      </c>
      <c r="C59" s="86"/>
      <c r="D59" s="87"/>
      <c r="E59" s="3"/>
      <c r="F59" s="3"/>
      <c r="G59" s="3"/>
      <c r="H59" s="3"/>
      <c r="I59" s="3"/>
    </row>
    <row r="60" spans="1:9" ht="18.75" customHeight="1">
      <c r="A60" s="8" t="s">
        <v>56</v>
      </c>
      <c r="B60" s="79" t="s">
        <v>57</v>
      </c>
      <c r="C60" s="80"/>
      <c r="D60" s="81"/>
      <c r="E60" s="3" t="s">
        <v>71</v>
      </c>
      <c r="F60" s="35" t="str">
        <f>IF(ISNUMBER(E60),ROUND(E60/$I$14,$C$14),"-")</f>
        <v>-</v>
      </c>
      <c r="G60" s="35" t="str">
        <f>IF(ISNUMBER(E60),ROUND(E60*$I$13,$C$14),"-")</f>
        <v>-</v>
      </c>
      <c r="H60" s="35" t="str">
        <f>IF(ISNUMBER(E60),E60+G60,"-")</f>
        <v>-</v>
      </c>
      <c r="I60" s="35" t="str">
        <f>IF(ISNUMBER(H60),ROUND(H60/$I$14,$C$14),"-")</f>
        <v>-</v>
      </c>
    </row>
    <row r="61" spans="1:9" ht="18.75" customHeight="1">
      <c r="A61" s="8" t="s">
        <v>58</v>
      </c>
      <c r="B61" s="79" t="s">
        <v>59</v>
      </c>
      <c r="C61" s="80"/>
      <c r="D61" s="81"/>
      <c r="E61" s="3" t="s">
        <v>71</v>
      </c>
      <c r="F61" s="35" t="str">
        <f>IF(ISNUMBER(E61),ROUND(E61/$I$14,$C$14),"-")</f>
        <v>-</v>
      </c>
      <c r="G61" s="35" t="str">
        <f>IF(ISNUMBER(E61),ROUND(E61*$I$13,$C$14),"-")</f>
        <v>-</v>
      </c>
      <c r="H61" s="35" t="str">
        <f>IF(ISNUMBER(E61),E61+G61,"-")</f>
        <v>-</v>
      </c>
      <c r="I61" s="35" t="str">
        <f>IF(ISNUMBER(H61),ROUND(H61/$I$14,$C$14),"-")</f>
        <v>-</v>
      </c>
    </row>
    <row r="62" spans="1:9" ht="15">
      <c r="A62" s="3"/>
      <c r="B62" s="76" t="s">
        <v>60</v>
      </c>
      <c r="C62" s="77"/>
      <c r="D62" s="78"/>
      <c r="E62" s="3" t="s">
        <v>71</v>
      </c>
      <c r="F62" s="35" t="str">
        <f>IF(ISNUMBER(E62),ROUND(E62/$I$14,$C$14),"-")</f>
        <v>-</v>
      </c>
      <c r="G62" s="35" t="str">
        <f>IF(ISNUMBER(E62),ROUND(E62*$I$13,$C$14),"-")</f>
        <v>-</v>
      </c>
      <c r="H62" s="35" t="str">
        <f>IF(ISNUMBER(E62),E62+G62,"-")</f>
        <v>-</v>
      </c>
      <c r="I62" s="35" t="str">
        <f>IF(ISNUMBER(H62),ROUND(H62/$I$14,$C$14),"-")</f>
        <v>-</v>
      </c>
    </row>
    <row r="63" spans="1:15" ht="15">
      <c r="A63" s="3"/>
      <c r="B63" s="76" t="s">
        <v>61</v>
      </c>
      <c r="C63" s="77"/>
      <c r="D63" s="78"/>
      <c r="E63" s="30">
        <f>SUM(E43,E51,E58)</f>
        <v>1310.133</v>
      </c>
      <c r="F63" s="42">
        <f>SUM(F43,F51,F58)</f>
        <v>294.558</v>
      </c>
      <c r="G63" s="30">
        <f>SUM(G43,G51,G58)</f>
        <v>314.432</v>
      </c>
      <c r="H63" s="30">
        <f>SUM(H43,H51,H58)</f>
        <v>1624.565</v>
      </c>
      <c r="I63" s="42">
        <f>SUM(I43,I51,I58)</f>
        <v>365.252</v>
      </c>
      <c r="K63" s="46"/>
      <c r="L63" s="46"/>
      <c r="M63" s="46"/>
      <c r="N63" s="46"/>
      <c r="O63" s="46"/>
    </row>
    <row r="64" spans="1:15" ht="15">
      <c r="A64" s="3"/>
      <c r="B64" s="76" t="s">
        <v>62</v>
      </c>
      <c r="C64" s="77"/>
      <c r="D64" s="78"/>
      <c r="E64" s="42">
        <f>SUM(E45,E46)</f>
        <v>1072.576</v>
      </c>
      <c r="F64" s="25">
        <f>IF(ISNUMBER(E64),ROUND(E64/$I$14,$C$14),"-")</f>
        <v>241.148</v>
      </c>
      <c r="G64" s="25">
        <f>IF(ISNUMBER(E64),ROUND(E64*$I$13,$C$14),"-")</f>
        <v>257.418</v>
      </c>
      <c r="H64" s="25">
        <f>IF(ISNUMBER(E64),E64+G64,"-")</f>
        <v>1329.9940000000001</v>
      </c>
      <c r="I64" s="25">
        <f>IF(ISNUMBER(H64),ROUND(H64/$I$14,$C$14),"-")</f>
        <v>299.023</v>
      </c>
      <c r="K64" s="42"/>
      <c r="L64" s="42"/>
      <c r="M64" s="42"/>
      <c r="N64" s="42"/>
      <c r="O64" s="42"/>
    </row>
    <row r="65" spans="2:15" ht="15">
      <c r="B65" s="68"/>
      <c r="C65" s="68"/>
      <c r="D65" s="69"/>
      <c r="E65" s="70"/>
      <c r="F65" s="61"/>
      <c r="G65" s="61"/>
      <c r="H65" s="61"/>
      <c r="I65" s="61"/>
      <c r="K65" s="71"/>
      <c r="L65" s="71"/>
      <c r="M65" s="71"/>
      <c r="N65" s="71"/>
      <c r="O65" s="71"/>
    </row>
    <row r="66" spans="2:6" ht="15">
      <c r="B66" s="92" t="s">
        <v>115</v>
      </c>
      <c r="C66" s="92"/>
      <c r="D66" s="92"/>
      <c r="E66" s="92"/>
      <c r="F66" s="92"/>
    </row>
    <row r="67" spans="2:7" ht="15">
      <c r="B67" s="74" t="s">
        <v>101</v>
      </c>
      <c r="C67" s="72"/>
      <c r="D67" s="72"/>
      <c r="E67" s="73" t="s">
        <v>107</v>
      </c>
      <c r="G67" s="64" t="s">
        <v>105</v>
      </c>
    </row>
    <row r="68" spans="2:7" ht="15">
      <c r="B68" s="91" t="s">
        <v>116</v>
      </c>
      <c r="C68" s="91"/>
      <c r="D68" s="91"/>
      <c r="E68" t="s">
        <v>99</v>
      </c>
      <c r="G68" t="s">
        <v>106</v>
      </c>
    </row>
    <row r="69" spans="2:7" ht="15">
      <c r="B69" s="91" t="s">
        <v>94</v>
      </c>
      <c r="C69" s="91"/>
      <c r="D69" s="91"/>
      <c r="E69" t="s">
        <v>95</v>
      </c>
      <c r="G69" t="s">
        <v>108</v>
      </c>
    </row>
    <row r="70" spans="2:7" ht="15">
      <c r="B70" s="91" t="s">
        <v>118</v>
      </c>
      <c r="C70" s="91"/>
      <c r="D70" s="91"/>
      <c r="E70" t="s">
        <v>100</v>
      </c>
      <c r="G70" t="s">
        <v>109</v>
      </c>
    </row>
    <row r="71" spans="2:7" ht="15">
      <c r="B71" s="111" t="s">
        <v>117</v>
      </c>
      <c r="C71" s="91"/>
      <c r="D71" s="91"/>
      <c r="E71" t="s">
        <v>110</v>
      </c>
      <c r="G71" t="s">
        <v>111</v>
      </c>
    </row>
    <row r="72" spans="2:7" ht="15">
      <c r="B72" s="92" t="s">
        <v>103</v>
      </c>
      <c r="C72" s="92"/>
      <c r="D72" s="67"/>
      <c r="E72" s="64" t="s">
        <v>96</v>
      </c>
      <c r="G72" s="64" t="s">
        <v>112</v>
      </c>
    </row>
    <row r="73" spans="2:7" ht="15">
      <c r="B73" s="111" t="s">
        <v>102</v>
      </c>
      <c r="C73" s="91"/>
      <c r="D73" s="91"/>
      <c r="E73" t="s">
        <v>97</v>
      </c>
      <c r="G73" t="s">
        <v>113</v>
      </c>
    </row>
    <row r="74" spans="2:7" ht="15">
      <c r="B74" s="64" t="s">
        <v>98</v>
      </c>
      <c r="E74" s="64" t="s">
        <v>104</v>
      </c>
      <c r="G74" s="64" t="s">
        <v>114</v>
      </c>
    </row>
    <row r="75" spans="2:5" ht="15">
      <c r="B75" s="64"/>
      <c r="E75" s="64"/>
    </row>
    <row r="76" spans="2:5" ht="15">
      <c r="B76" s="64"/>
      <c r="E76" s="64"/>
    </row>
    <row r="77" spans="2:5" ht="15">
      <c r="B77" s="64"/>
      <c r="E77" s="64"/>
    </row>
    <row r="78" spans="2:7" ht="15">
      <c r="B78" t="s">
        <v>63</v>
      </c>
      <c r="G78" t="s">
        <v>64</v>
      </c>
    </row>
    <row r="79" spans="2:7" ht="15">
      <c r="B79" s="4" t="s">
        <v>66</v>
      </c>
      <c r="G79" t="s">
        <v>65</v>
      </c>
    </row>
    <row r="84" spans="2:9" ht="27.75" customHeight="1">
      <c r="B84" s="75"/>
      <c r="C84" s="75"/>
      <c r="D84" s="75"/>
      <c r="E84" s="75"/>
      <c r="F84" s="75"/>
      <c r="G84" s="75"/>
      <c r="H84" s="75"/>
      <c r="I84" s="75"/>
    </row>
  </sheetData>
  <sheetProtection/>
  <mergeCells count="69">
    <mergeCell ref="B66:F66"/>
    <mergeCell ref="B69:D69"/>
    <mergeCell ref="B70:D70"/>
    <mergeCell ref="B71:D71"/>
    <mergeCell ref="B73:D73"/>
    <mergeCell ref="A3:D3"/>
    <mergeCell ref="A4:D4"/>
    <mergeCell ref="A5:D5"/>
    <mergeCell ref="A6:D6"/>
    <mergeCell ref="E5:I5"/>
    <mergeCell ref="E6:I6"/>
    <mergeCell ref="B23:D23"/>
    <mergeCell ref="B17:D17"/>
    <mergeCell ref="B32:D32"/>
    <mergeCell ref="B29:D29"/>
    <mergeCell ref="B30:D30"/>
    <mergeCell ref="B8:H8"/>
    <mergeCell ref="B9:H9"/>
    <mergeCell ref="B15:D15"/>
    <mergeCell ref="E15:F15"/>
    <mergeCell ref="H15:I15"/>
    <mergeCell ref="B37:D37"/>
    <mergeCell ref="B38:D38"/>
    <mergeCell ref="B39:D39"/>
    <mergeCell ref="B33:D33"/>
    <mergeCell ref="B24:D24"/>
    <mergeCell ref="B26:D26"/>
    <mergeCell ref="B27:D27"/>
    <mergeCell ref="B28:D28"/>
    <mergeCell ref="B25:D25"/>
    <mergeCell ref="B31:D31"/>
    <mergeCell ref="B62:D62"/>
    <mergeCell ref="B10:H10"/>
    <mergeCell ref="B11:H11"/>
    <mergeCell ref="B12:H12"/>
    <mergeCell ref="B16:D16"/>
    <mergeCell ref="B18:D18"/>
    <mergeCell ref="B21:D21"/>
    <mergeCell ref="B36:D36"/>
    <mergeCell ref="B34:D34"/>
    <mergeCell ref="B35:D35"/>
    <mergeCell ref="B22:D22"/>
    <mergeCell ref="B19:D19"/>
    <mergeCell ref="B20:D20"/>
    <mergeCell ref="B63:D63"/>
    <mergeCell ref="B51:D51"/>
    <mergeCell ref="B52:D52"/>
    <mergeCell ref="B53:D53"/>
    <mergeCell ref="B54:D54"/>
    <mergeCell ref="B61:D61"/>
    <mergeCell ref="B49:D49"/>
    <mergeCell ref="B56:D56"/>
    <mergeCell ref="B57:D57"/>
    <mergeCell ref="B46:D46"/>
    <mergeCell ref="C41:D41"/>
    <mergeCell ref="B50:D50"/>
    <mergeCell ref="B43:D43"/>
    <mergeCell ref="B44:D44"/>
    <mergeCell ref="B55:D55"/>
    <mergeCell ref="B84:I84"/>
    <mergeCell ref="B64:D64"/>
    <mergeCell ref="B45:D45"/>
    <mergeCell ref="B58:D58"/>
    <mergeCell ref="B59:D59"/>
    <mergeCell ref="B60:D60"/>
    <mergeCell ref="B47:D47"/>
    <mergeCell ref="B48:D48"/>
    <mergeCell ref="B68:D68"/>
    <mergeCell ref="B72:C72"/>
  </mergeCells>
  <printOptions/>
  <pageMargins left="0.65" right="0.1968503937007874" top="0.35433070866141736" bottom="0.6299212598425197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115" zoomScaleNormal="115" zoomScalePageLayoutView="0" workbookViewId="0" topLeftCell="A1">
      <selection activeCell="B1" sqref="A1:I47"/>
    </sheetView>
  </sheetViews>
  <sheetFormatPr defaultColWidth="9.140625" defaultRowHeight="15"/>
  <cols>
    <col min="1" max="1" width="5.421875" style="14" customWidth="1"/>
    <col min="4" max="4" width="17.7109375" style="0" customWidth="1"/>
    <col min="5" max="5" width="9.7109375" style="0" customWidth="1"/>
    <col min="6" max="6" width="9.8515625" style="0" customWidth="1"/>
    <col min="7" max="7" width="10.57421875" style="0" customWidth="1"/>
    <col min="8" max="8" width="9.7109375" style="0" customWidth="1"/>
    <col min="9" max="9" width="10.57421875" style="0" customWidth="1"/>
  </cols>
  <sheetData>
    <row r="1" spans="1:9" ht="15.75">
      <c r="A1" s="21"/>
      <c r="B1" s="21"/>
      <c r="C1" s="22"/>
      <c r="E1" s="2"/>
      <c r="I1" s="2"/>
    </row>
    <row r="2" spans="1:5" ht="15">
      <c r="A2" s="20"/>
      <c r="B2" s="20"/>
      <c r="C2" s="20"/>
      <c r="E2" s="62"/>
    </row>
    <row r="3" spans="1:5" ht="15">
      <c r="A3" s="112"/>
      <c r="B3" s="112"/>
      <c r="C3" s="112"/>
      <c r="D3" s="112"/>
      <c r="E3" s="62"/>
    </row>
    <row r="4" spans="1:9" ht="15">
      <c r="A4" s="112"/>
      <c r="B4" s="112"/>
      <c r="C4" s="112"/>
      <c r="D4" s="112"/>
      <c r="E4" s="62"/>
      <c r="G4" s="53"/>
      <c r="H4" s="53"/>
      <c r="I4" s="53"/>
    </row>
    <row r="5" spans="1:9" ht="15">
      <c r="A5" s="112"/>
      <c r="B5" s="112"/>
      <c r="C5" s="112"/>
      <c r="D5" s="112"/>
      <c r="E5" s="116"/>
      <c r="F5" s="91"/>
      <c r="G5" s="91"/>
      <c r="H5" s="91"/>
      <c r="I5" s="91"/>
    </row>
    <row r="6" spans="1:9" ht="15">
      <c r="A6" s="112"/>
      <c r="B6" s="112"/>
      <c r="C6" s="112"/>
      <c r="D6" s="112"/>
      <c r="E6" s="91"/>
      <c r="F6" s="91"/>
      <c r="G6" s="91"/>
      <c r="H6" s="91"/>
      <c r="I6" s="91"/>
    </row>
    <row r="7" spans="1:9" ht="15">
      <c r="A7" s="16"/>
      <c r="E7" s="91"/>
      <c r="F7" s="91"/>
      <c r="G7" s="91"/>
      <c r="H7" s="91"/>
      <c r="I7" s="91"/>
    </row>
    <row r="8" spans="1:9" ht="15">
      <c r="A8" s="16"/>
      <c r="E8" s="6"/>
      <c r="F8" s="6"/>
      <c r="G8" s="6"/>
      <c r="H8" s="6"/>
      <c r="I8" s="6"/>
    </row>
    <row r="9" spans="1:8" ht="15.75">
      <c r="A9" s="17"/>
      <c r="B9" s="129"/>
      <c r="C9" s="129"/>
      <c r="D9" s="129"/>
      <c r="E9" s="129"/>
      <c r="F9" s="129"/>
      <c r="G9" s="129"/>
      <c r="H9" s="129"/>
    </row>
    <row r="10" spans="1:8" ht="15.75" customHeight="1">
      <c r="A10" s="17"/>
      <c r="B10" s="19"/>
      <c r="C10" s="129"/>
      <c r="D10" s="129"/>
      <c r="E10" s="129"/>
      <c r="F10" s="129"/>
      <c r="G10" s="129"/>
      <c r="H10" s="19"/>
    </row>
    <row r="11" spans="1:8" ht="15.75">
      <c r="A11" s="17"/>
      <c r="B11" s="103"/>
      <c r="C11" s="103"/>
      <c r="D11" s="103"/>
      <c r="E11" s="103"/>
      <c r="F11" s="103"/>
      <c r="G11" s="103"/>
      <c r="H11" s="103"/>
    </row>
    <row r="12" spans="1:9" ht="15">
      <c r="A12" s="16"/>
      <c r="B12" s="1"/>
      <c r="C12" s="1"/>
      <c r="D12" s="1"/>
      <c r="E12" s="1"/>
      <c r="F12" s="1"/>
      <c r="G12" s="1"/>
      <c r="H12" s="1"/>
      <c r="I12" s="5"/>
    </row>
    <row r="13" spans="1:9" ht="15">
      <c r="A13" s="27"/>
      <c r="B13" s="28"/>
      <c r="C13" s="29"/>
      <c r="D13" s="1"/>
      <c r="E13" s="1"/>
      <c r="F13" s="1"/>
      <c r="G13" s="1"/>
      <c r="H13" s="1"/>
      <c r="I13" s="6"/>
    </row>
    <row r="14" spans="1:9" s="15" customFormat="1" ht="27.75" customHeight="1">
      <c r="A14" s="12"/>
      <c r="B14" s="110"/>
      <c r="C14" s="104"/>
      <c r="D14" s="105"/>
      <c r="E14" s="110"/>
      <c r="F14" s="105"/>
      <c r="G14" s="11"/>
      <c r="H14" s="106"/>
      <c r="I14" s="106"/>
    </row>
    <row r="15" spans="1:9" ht="15">
      <c r="A15" s="13"/>
      <c r="B15" s="82"/>
      <c r="C15" s="83"/>
      <c r="D15" s="84"/>
      <c r="E15" s="7"/>
      <c r="F15" s="7"/>
      <c r="G15" s="7"/>
      <c r="H15" s="7"/>
      <c r="I15" s="7"/>
    </row>
    <row r="16" spans="1:9" s="14" customFormat="1" ht="15">
      <c r="A16" s="13"/>
      <c r="B16" s="126"/>
      <c r="C16" s="127"/>
      <c r="D16" s="128"/>
      <c r="E16" s="13"/>
      <c r="F16" s="13"/>
      <c r="G16" s="13"/>
      <c r="H16" s="13"/>
      <c r="I16" s="13"/>
    </row>
    <row r="17" spans="1:9" ht="27" customHeight="1">
      <c r="A17" s="13"/>
      <c r="B17" s="85"/>
      <c r="C17" s="104"/>
      <c r="D17" s="105"/>
      <c r="E17" s="3"/>
      <c r="F17" s="3"/>
      <c r="G17" s="3"/>
      <c r="H17" s="3"/>
      <c r="I17" s="3"/>
    </row>
    <row r="18" spans="1:9" ht="18" customHeight="1">
      <c r="A18" s="18"/>
      <c r="B18" s="113"/>
      <c r="C18" s="114"/>
      <c r="D18" s="115"/>
      <c r="E18" s="24"/>
      <c r="F18" s="24"/>
      <c r="G18" s="24"/>
      <c r="H18" s="24"/>
      <c r="I18" s="24"/>
    </row>
    <row r="19" spans="1:9" ht="16.5" customHeight="1">
      <c r="A19" s="18"/>
      <c r="B19" s="141"/>
      <c r="C19" s="142"/>
      <c r="D19" s="143"/>
      <c r="E19" s="24"/>
      <c r="F19" s="24"/>
      <c r="G19" s="24"/>
      <c r="H19" s="24"/>
      <c r="I19" s="24"/>
    </row>
    <row r="20" spans="1:9" ht="18.75" customHeight="1">
      <c r="A20" s="18"/>
      <c r="B20" s="113"/>
      <c r="C20" s="114"/>
      <c r="D20" s="115"/>
      <c r="E20" s="24"/>
      <c r="F20" s="24"/>
      <c r="G20" s="24"/>
      <c r="H20" s="24"/>
      <c r="I20" s="24"/>
    </row>
    <row r="21" spans="1:9" ht="15.75" customHeight="1">
      <c r="A21" s="18"/>
      <c r="B21" s="113"/>
      <c r="C21" s="114"/>
      <c r="D21" s="115"/>
      <c r="E21" s="24"/>
      <c r="F21" s="24"/>
      <c r="G21" s="24"/>
      <c r="H21" s="24"/>
      <c r="I21" s="24"/>
    </row>
    <row r="22" spans="1:9" s="64" customFormat="1" ht="17.25" customHeight="1">
      <c r="A22" s="63"/>
      <c r="B22" s="123"/>
      <c r="C22" s="124"/>
      <c r="D22" s="125"/>
      <c r="E22" s="51"/>
      <c r="F22" s="51"/>
      <c r="G22" s="51"/>
      <c r="H22" s="51"/>
      <c r="I22" s="51"/>
    </row>
    <row r="23" spans="1:9" ht="18.75" customHeight="1">
      <c r="A23" s="18"/>
      <c r="B23" s="113"/>
      <c r="C23" s="114"/>
      <c r="D23" s="115"/>
      <c r="E23" s="24"/>
      <c r="F23" s="24"/>
      <c r="G23" s="24"/>
      <c r="H23" s="24"/>
      <c r="I23" s="24"/>
    </row>
    <row r="24" spans="1:9" ht="21" customHeight="1">
      <c r="A24" s="18"/>
      <c r="B24" s="113"/>
      <c r="C24" s="114"/>
      <c r="D24" s="115"/>
      <c r="E24" s="24"/>
      <c r="F24" s="24"/>
      <c r="G24" s="24"/>
      <c r="H24" s="24"/>
      <c r="I24" s="24"/>
    </row>
    <row r="25" spans="1:9" ht="15.75" customHeight="1">
      <c r="A25" s="18"/>
      <c r="B25" s="123"/>
      <c r="C25" s="124"/>
      <c r="D25" s="125"/>
      <c r="E25" s="51"/>
      <c r="F25" s="51"/>
      <c r="G25" s="51"/>
      <c r="H25" s="51"/>
      <c r="I25" s="51"/>
    </row>
    <row r="26" spans="1:9" ht="18" customHeight="1">
      <c r="A26" s="18"/>
      <c r="B26" s="117"/>
      <c r="C26" s="118"/>
      <c r="D26" s="119"/>
      <c r="E26" s="24"/>
      <c r="F26" s="24"/>
      <c r="G26" s="24"/>
      <c r="H26" s="24"/>
      <c r="I26" s="24"/>
    </row>
    <row r="27" spans="1:9" ht="29.25" customHeight="1">
      <c r="A27" s="18"/>
      <c r="B27" s="113"/>
      <c r="C27" s="114"/>
      <c r="D27" s="115"/>
      <c r="E27" s="24"/>
      <c r="F27" s="24"/>
      <c r="G27" s="24"/>
      <c r="H27" s="24"/>
      <c r="I27" s="24"/>
    </row>
    <row r="28" spans="1:9" ht="17.25" customHeight="1">
      <c r="A28" s="18"/>
      <c r="B28" s="113"/>
      <c r="C28" s="114"/>
      <c r="D28" s="115"/>
      <c r="E28" s="24"/>
      <c r="F28" s="24"/>
      <c r="G28" s="24"/>
      <c r="H28" s="24"/>
      <c r="I28" s="24"/>
    </row>
    <row r="29" spans="1:9" ht="17.25" customHeight="1">
      <c r="A29" s="18"/>
      <c r="B29" s="113"/>
      <c r="C29" s="114"/>
      <c r="D29" s="115"/>
      <c r="E29" s="24"/>
      <c r="F29" s="24"/>
      <c r="G29" s="24"/>
      <c r="H29" s="24"/>
      <c r="I29" s="24"/>
    </row>
    <row r="30" spans="1:9" ht="17.25" customHeight="1">
      <c r="A30" s="18"/>
      <c r="B30" s="113"/>
      <c r="C30" s="114"/>
      <c r="D30" s="115"/>
      <c r="E30" s="24"/>
      <c r="F30" s="24"/>
      <c r="G30" s="24"/>
      <c r="H30" s="24"/>
      <c r="I30" s="24"/>
    </row>
    <row r="31" spans="1:9" ht="21" customHeight="1">
      <c r="A31" s="18"/>
      <c r="B31" s="113"/>
      <c r="C31" s="114"/>
      <c r="D31" s="115"/>
      <c r="E31" s="24"/>
      <c r="F31" s="24"/>
      <c r="G31" s="24"/>
      <c r="H31" s="24"/>
      <c r="I31" s="24"/>
    </row>
    <row r="32" spans="1:9" ht="17.25" customHeight="1">
      <c r="A32" s="18"/>
      <c r="B32" s="138"/>
      <c r="C32" s="139"/>
      <c r="D32" s="140"/>
      <c r="E32" s="25"/>
      <c r="F32" s="51"/>
      <c r="G32" s="51"/>
      <c r="H32" s="51"/>
      <c r="I32" s="51"/>
    </row>
    <row r="33" spans="1:9" ht="15">
      <c r="A33" s="18"/>
      <c r="B33" s="130"/>
      <c r="C33" s="131"/>
      <c r="D33" s="132"/>
      <c r="E33" s="25"/>
      <c r="F33" s="25"/>
      <c r="G33" s="25"/>
      <c r="H33" s="25"/>
      <c r="I33" s="25"/>
    </row>
    <row r="34" spans="1:9" ht="18" customHeight="1">
      <c r="A34" s="13"/>
      <c r="B34" s="120"/>
      <c r="C34" s="121"/>
      <c r="D34" s="122"/>
      <c r="E34" s="24"/>
      <c r="F34" s="24"/>
      <c r="G34" s="24"/>
      <c r="H34" s="24"/>
      <c r="I34" s="24"/>
    </row>
    <row r="35" spans="1:9" ht="23.25" customHeight="1">
      <c r="A35" s="18"/>
      <c r="B35" s="133"/>
      <c r="C35" s="136"/>
      <c r="D35" s="137"/>
      <c r="E35" s="24"/>
      <c r="F35" s="24"/>
      <c r="G35" s="24"/>
      <c r="H35" s="24"/>
      <c r="I35" s="24"/>
    </row>
    <row r="36" spans="1:9" ht="15">
      <c r="A36" s="13"/>
      <c r="B36" s="130"/>
      <c r="C36" s="131"/>
      <c r="D36" s="132"/>
      <c r="E36" s="47"/>
      <c r="F36" s="25"/>
      <c r="G36" s="25"/>
      <c r="H36" s="25"/>
      <c r="I36" s="25"/>
    </row>
    <row r="37" spans="1:9" ht="15">
      <c r="A37" s="13"/>
      <c r="B37" s="130"/>
      <c r="C37" s="131"/>
      <c r="D37" s="132"/>
      <c r="E37" s="24"/>
      <c r="F37" s="24"/>
      <c r="G37" s="24"/>
      <c r="H37" s="24"/>
      <c r="I37" s="24"/>
    </row>
    <row r="38" spans="1:9" ht="28.5" customHeight="1">
      <c r="A38" s="18"/>
      <c r="B38" s="113"/>
      <c r="C38" s="114"/>
      <c r="D38" s="115"/>
      <c r="E38" s="24"/>
      <c r="F38" s="24"/>
      <c r="G38" s="24"/>
      <c r="H38" s="24"/>
      <c r="I38" s="24"/>
    </row>
    <row r="39" spans="1:9" ht="13.5" customHeight="1">
      <c r="A39" s="18"/>
      <c r="B39" s="113"/>
      <c r="C39" s="114"/>
      <c r="D39" s="115"/>
      <c r="E39" s="24"/>
      <c r="F39" s="24"/>
      <c r="G39" s="24"/>
      <c r="H39" s="24"/>
      <c r="I39" s="24"/>
    </row>
    <row r="40" spans="1:9" ht="15">
      <c r="A40" s="18"/>
      <c r="B40" s="133"/>
      <c r="C40" s="134"/>
      <c r="D40" s="135"/>
      <c r="E40" s="24"/>
      <c r="F40" s="24"/>
      <c r="G40" s="24"/>
      <c r="H40" s="24"/>
      <c r="I40" s="24"/>
    </row>
    <row r="41" spans="1:9" ht="15">
      <c r="A41" s="13"/>
      <c r="B41" s="130"/>
      <c r="C41" s="131"/>
      <c r="D41" s="132"/>
      <c r="E41" s="47"/>
      <c r="F41" s="25"/>
      <c r="G41" s="25"/>
      <c r="H41" s="25"/>
      <c r="I41" s="25"/>
    </row>
    <row r="42" spans="1:9" ht="15">
      <c r="A42" s="13"/>
      <c r="B42" s="130"/>
      <c r="C42" s="131"/>
      <c r="D42" s="132"/>
      <c r="E42" s="25"/>
      <c r="F42" s="25"/>
      <c r="G42" s="25"/>
      <c r="H42" s="25"/>
      <c r="I42" s="25"/>
    </row>
    <row r="43" spans="1:9" ht="15">
      <c r="A43" s="59"/>
      <c r="B43" s="60"/>
      <c r="C43" s="60"/>
      <c r="D43" s="60"/>
      <c r="E43" s="61"/>
      <c r="F43" s="61"/>
      <c r="G43" s="61"/>
      <c r="H43" s="61"/>
      <c r="I43" s="61"/>
    </row>
    <row r="44" spans="1:9" ht="15">
      <c r="A44" s="59"/>
      <c r="B44" s="60"/>
      <c r="C44" s="60"/>
      <c r="D44" s="60"/>
      <c r="E44" s="61"/>
      <c r="F44" s="61"/>
      <c r="H44" s="61"/>
      <c r="I44" s="61"/>
    </row>
    <row r="46" ht="15">
      <c r="B46" s="4"/>
    </row>
    <row r="48" ht="15">
      <c r="A48" s="16"/>
    </row>
    <row r="49" ht="15">
      <c r="A49" s="16"/>
    </row>
    <row r="50" ht="15">
      <c r="A50" s="16"/>
    </row>
    <row r="51" spans="1:9" ht="15">
      <c r="A51" s="16"/>
      <c r="I51" t="s">
        <v>67</v>
      </c>
    </row>
  </sheetData>
  <sheetProtection/>
  <mergeCells count="41">
    <mergeCell ref="B36:D36"/>
    <mergeCell ref="B27:D27"/>
    <mergeCell ref="B32:D32"/>
    <mergeCell ref="B19:D19"/>
    <mergeCell ref="B31:D31"/>
    <mergeCell ref="B35:D35"/>
    <mergeCell ref="C10:G10"/>
    <mergeCell ref="B30:D30"/>
    <mergeCell ref="B28:D28"/>
    <mergeCell ref="B29:D29"/>
    <mergeCell ref="B33:D33"/>
    <mergeCell ref="B42:D42"/>
    <mergeCell ref="B37:D37"/>
    <mergeCell ref="B38:D38"/>
    <mergeCell ref="B39:D39"/>
    <mergeCell ref="B40:D40"/>
    <mergeCell ref="B41:D41"/>
    <mergeCell ref="B26:D26"/>
    <mergeCell ref="B34:D34"/>
    <mergeCell ref="B18:D18"/>
    <mergeCell ref="B23:D23"/>
    <mergeCell ref="B24:D24"/>
    <mergeCell ref="B14:D14"/>
    <mergeCell ref="B22:D22"/>
    <mergeCell ref="B16:D16"/>
    <mergeCell ref="B20:D20"/>
    <mergeCell ref="B25:D25"/>
    <mergeCell ref="B21:D21"/>
    <mergeCell ref="E5:I5"/>
    <mergeCell ref="E6:I6"/>
    <mergeCell ref="E7:I7"/>
    <mergeCell ref="B15:D15"/>
    <mergeCell ref="H14:I14"/>
    <mergeCell ref="B9:H9"/>
    <mergeCell ref="E14:F14"/>
    <mergeCell ref="B11:H11"/>
    <mergeCell ref="B17:D17"/>
    <mergeCell ref="A3:D3"/>
    <mergeCell ref="A4:D4"/>
    <mergeCell ref="A5:D5"/>
    <mergeCell ref="A6:D6"/>
  </mergeCells>
  <printOptions/>
  <pageMargins left="0.35433070866141736" right="0.31496062992125984" top="0.15748031496062992" bottom="0.15748031496062992" header="0.11811023622047245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B1" sqref="A1:I45"/>
    </sheetView>
  </sheetViews>
  <sheetFormatPr defaultColWidth="9.140625" defaultRowHeight="15"/>
  <sheetData>
    <row r="1" spans="1:9" ht="15.75">
      <c r="A1" s="21"/>
      <c r="B1" s="21"/>
      <c r="C1" s="22"/>
      <c r="F1" s="2"/>
      <c r="I1" s="2"/>
    </row>
    <row r="2" spans="1:6" ht="15">
      <c r="A2" s="20"/>
      <c r="B2" s="20"/>
      <c r="C2" s="20"/>
      <c r="F2" s="49"/>
    </row>
    <row r="3" spans="1:6" ht="15">
      <c r="A3" s="112"/>
      <c r="B3" s="112"/>
      <c r="C3" s="112"/>
      <c r="D3" s="112"/>
      <c r="F3" s="49"/>
    </row>
    <row r="4" spans="1:9" ht="15">
      <c r="A4" s="112"/>
      <c r="B4" s="112"/>
      <c r="C4" s="112"/>
      <c r="D4" s="112"/>
      <c r="F4" s="53"/>
      <c r="G4" s="53"/>
      <c r="H4" s="53"/>
      <c r="I4" s="53"/>
    </row>
    <row r="5" spans="1:9" ht="15">
      <c r="A5" s="112"/>
      <c r="B5" s="112"/>
      <c r="C5" s="112"/>
      <c r="D5" s="112"/>
      <c r="F5" s="144"/>
      <c r="G5" s="144"/>
      <c r="H5" s="144"/>
      <c r="I5" s="144"/>
    </row>
    <row r="6" spans="1:9" ht="15">
      <c r="A6" s="112"/>
      <c r="B6" s="112"/>
      <c r="C6" s="112"/>
      <c r="D6" s="112"/>
      <c r="F6" s="144"/>
      <c r="G6" s="144"/>
      <c r="H6" s="144"/>
      <c r="I6" s="144"/>
    </row>
    <row r="7" ht="15">
      <c r="A7" s="16"/>
    </row>
    <row r="8" spans="1:8" ht="15.75">
      <c r="A8" s="17"/>
      <c r="B8" s="129"/>
      <c r="C8" s="129"/>
      <c r="D8" s="129"/>
      <c r="E8" s="129"/>
      <c r="F8" s="129"/>
      <c r="G8" s="129"/>
      <c r="H8" s="129"/>
    </row>
    <row r="9" spans="1:8" ht="15.75">
      <c r="A9" s="17"/>
      <c r="B9" s="19"/>
      <c r="C9" s="129"/>
      <c r="D9" s="129"/>
      <c r="E9" s="129"/>
      <c r="F9" s="129"/>
      <c r="G9" s="19"/>
      <c r="H9" s="19"/>
    </row>
    <row r="10" spans="1:8" ht="15.75">
      <c r="A10" s="17"/>
      <c r="B10" s="129"/>
      <c r="C10" s="129"/>
      <c r="D10" s="129"/>
      <c r="E10" s="129"/>
      <c r="F10" s="129"/>
      <c r="G10" s="129"/>
      <c r="H10" s="129"/>
    </row>
    <row r="11" spans="1:8" ht="15.75">
      <c r="A11" s="17"/>
      <c r="B11" s="129"/>
      <c r="C11" s="129"/>
      <c r="D11" s="129"/>
      <c r="E11" s="129"/>
      <c r="F11" s="129"/>
      <c r="G11" s="129"/>
      <c r="H11" s="129"/>
    </row>
    <row r="12" spans="1:8" ht="15.75">
      <c r="A12" s="17"/>
      <c r="B12" s="103"/>
      <c r="C12" s="103"/>
      <c r="D12" s="103"/>
      <c r="E12" s="103"/>
      <c r="F12" s="103"/>
      <c r="G12" s="103"/>
      <c r="H12" s="103"/>
    </row>
    <row r="13" spans="1:9" ht="15">
      <c r="A13" s="16"/>
      <c r="B13" s="50"/>
      <c r="C13" s="50"/>
      <c r="D13" s="50"/>
      <c r="E13" s="50"/>
      <c r="F13" s="50"/>
      <c r="G13" s="50"/>
      <c r="H13" s="50"/>
      <c r="I13" s="5"/>
    </row>
    <row r="14" spans="1:9" ht="15">
      <c r="A14" s="27"/>
      <c r="B14" s="28"/>
      <c r="C14" s="29"/>
      <c r="D14" s="50"/>
      <c r="E14" s="50"/>
      <c r="F14" s="50"/>
      <c r="G14" s="50"/>
      <c r="H14" s="50"/>
      <c r="I14" s="6"/>
    </row>
    <row r="15" spans="1:9" ht="15">
      <c r="A15" s="12"/>
      <c r="B15" s="110"/>
      <c r="C15" s="104"/>
      <c r="D15" s="105"/>
      <c r="E15" s="110"/>
      <c r="F15" s="105"/>
      <c r="G15" s="11"/>
      <c r="H15" s="106"/>
      <c r="I15" s="106"/>
    </row>
    <row r="16" spans="1:9" ht="15">
      <c r="A16" s="13"/>
      <c r="B16" s="82"/>
      <c r="C16" s="83"/>
      <c r="D16" s="84"/>
      <c r="E16" s="7"/>
      <c r="F16" s="7"/>
      <c r="G16" s="7"/>
      <c r="H16" s="7"/>
      <c r="I16" s="7"/>
    </row>
    <row r="17" spans="1:9" ht="15">
      <c r="A17" s="13"/>
      <c r="B17" s="126"/>
      <c r="C17" s="127"/>
      <c r="D17" s="128"/>
      <c r="E17" s="13"/>
      <c r="F17" s="13"/>
      <c r="G17" s="13"/>
      <c r="H17" s="13"/>
      <c r="I17" s="13"/>
    </row>
    <row r="18" spans="1:9" ht="15">
      <c r="A18" s="13"/>
      <c r="B18" s="85"/>
      <c r="C18" s="104"/>
      <c r="D18" s="105"/>
      <c r="E18" s="3"/>
      <c r="F18" s="3"/>
      <c r="G18" s="3"/>
      <c r="H18" s="3"/>
      <c r="I18" s="3"/>
    </row>
    <row r="19" spans="1:9" ht="15">
      <c r="A19" s="18"/>
      <c r="B19" s="113"/>
      <c r="C19" s="114"/>
      <c r="D19" s="115"/>
      <c r="E19" s="24"/>
      <c r="F19" s="24"/>
      <c r="G19" s="24"/>
      <c r="H19" s="24"/>
      <c r="I19" s="24"/>
    </row>
    <row r="20" spans="1:9" ht="15">
      <c r="A20" s="18"/>
      <c r="B20" s="141"/>
      <c r="C20" s="142"/>
      <c r="D20" s="143"/>
      <c r="E20" s="24"/>
      <c r="F20" s="24"/>
      <c r="G20" s="24"/>
      <c r="H20" s="24"/>
      <c r="I20" s="24"/>
    </row>
    <row r="21" spans="1:9" ht="15">
      <c r="A21" s="18"/>
      <c r="B21" s="113"/>
      <c r="C21" s="114"/>
      <c r="D21" s="115"/>
      <c r="E21" s="24"/>
      <c r="F21" s="24"/>
      <c r="G21" s="24"/>
      <c r="H21" s="24"/>
      <c r="I21" s="24"/>
    </row>
    <row r="22" spans="1:9" ht="15">
      <c r="A22" s="18"/>
      <c r="B22" s="113"/>
      <c r="C22" s="114"/>
      <c r="D22" s="115"/>
      <c r="E22" s="24"/>
      <c r="F22" s="24"/>
      <c r="G22" s="24"/>
      <c r="H22" s="24"/>
      <c r="I22" s="24"/>
    </row>
    <row r="23" spans="1:9" ht="15">
      <c r="A23" s="18"/>
      <c r="B23" s="117"/>
      <c r="C23" s="118"/>
      <c r="D23" s="119"/>
      <c r="E23" s="24"/>
      <c r="F23" s="24"/>
      <c r="G23" s="24"/>
      <c r="H23" s="24"/>
      <c r="I23" s="24"/>
    </row>
    <row r="24" spans="1:9" ht="15">
      <c r="A24" s="18"/>
      <c r="B24" s="113"/>
      <c r="C24" s="114"/>
      <c r="D24" s="115"/>
      <c r="E24" s="24"/>
      <c r="F24" s="24"/>
      <c r="G24" s="24"/>
      <c r="H24" s="24"/>
      <c r="I24" s="24"/>
    </row>
    <row r="25" spans="1:9" ht="15">
      <c r="A25" s="18"/>
      <c r="B25" s="113"/>
      <c r="C25" s="114"/>
      <c r="D25" s="115"/>
      <c r="E25" s="24"/>
      <c r="F25" s="24"/>
      <c r="G25" s="24"/>
      <c r="H25" s="24"/>
      <c r="I25" s="24"/>
    </row>
    <row r="26" spans="1:9" ht="15">
      <c r="A26" s="18"/>
      <c r="B26" s="113"/>
      <c r="C26" s="114"/>
      <c r="D26" s="115"/>
      <c r="E26" s="24"/>
      <c r="F26" s="24"/>
      <c r="G26" s="24"/>
      <c r="H26" s="24"/>
      <c r="I26" s="24"/>
    </row>
    <row r="27" spans="1:9" ht="15">
      <c r="A27" s="18"/>
      <c r="B27" s="113"/>
      <c r="C27" s="114"/>
      <c r="D27" s="115"/>
      <c r="E27" s="24"/>
      <c r="F27" s="24"/>
      <c r="G27" s="24"/>
      <c r="H27" s="24"/>
      <c r="I27" s="24"/>
    </row>
    <row r="28" spans="1:9" ht="15">
      <c r="A28" s="18"/>
      <c r="B28" s="113"/>
      <c r="C28" s="114"/>
      <c r="D28" s="48"/>
      <c r="E28" s="24"/>
      <c r="F28" s="24"/>
      <c r="G28" s="24"/>
      <c r="H28" s="24"/>
      <c r="I28" s="24"/>
    </row>
    <row r="29" spans="1:9" ht="15">
      <c r="A29" s="18"/>
      <c r="B29" s="113"/>
      <c r="C29" s="114"/>
      <c r="D29" s="115"/>
      <c r="E29" s="24"/>
      <c r="F29" s="24"/>
      <c r="G29" s="24"/>
      <c r="H29" s="24"/>
      <c r="I29" s="24"/>
    </row>
    <row r="30" spans="1:9" ht="15">
      <c r="A30" s="18"/>
      <c r="B30" s="113"/>
      <c r="C30" s="114"/>
      <c r="D30" s="115"/>
      <c r="E30" s="24"/>
      <c r="F30" s="24"/>
      <c r="G30" s="24"/>
      <c r="H30" s="24"/>
      <c r="I30" s="24"/>
    </row>
    <row r="31" spans="1:9" ht="15">
      <c r="A31" s="18"/>
      <c r="B31" s="138"/>
      <c r="C31" s="139"/>
      <c r="D31" s="140"/>
      <c r="E31" s="47"/>
      <c r="F31" s="24"/>
      <c r="G31" s="24"/>
      <c r="H31" s="24"/>
      <c r="I31" s="24"/>
    </row>
    <row r="32" spans="1:9" ht="15">
      <c r="A32" s="18"/>
      <c r="B32" s="130"/>
      <c r="C32" s="131"/>
      <c r="D32" s="132"/>
      <c r="E32" s="25"/>
      <c r="F32" s="25"/>
      <c r="G32" s="25"/>
      <c r="H32" s="25"/>
      <c r="I32" s="25"/>
    </row>
    <row r="33" spans="1:9" ht="15">
      <c r="A33" s="13"/>
      <c r="B33" s="120"/>
      <c r="C33" s="121"/>
      <c r="D33" s="122"/>
      <c r="E33" s="24"/>
      <c r="F33" s="24"/>
      <c r="G33" s="24"/>
      <c r="H33" s="24"/>
      <c r="I33" s="24"/>
    </row>
    <row r="34" spans="1:9" ht="29.25" customHeight="1">
      <c r="A34" s="18"/>
      <c r="B34" s="145"/>
      <c r="C34" s="146"/>
      <c r="D34" s="147"/>
      <c r="E34" s="24"/>
      <c r="F34" s="24"/>
      <c r="G34" s="24"/>
      <c r="H34" s="24"/>
      <c r="I34" s="24"/>
    </row>
    <row r="35" spans="1:9" ht="15">
      <c r="A35" s="13"/>
      <c r="B35" s="130"/>
      <c r="C35" s="131"/>
      <c r="D35" s="132"/>
      <c r="E35" s="47"/>
      <c r="F35" s="25"/>
      <c r="G35" s="25"/>
      <c r="H35" s="25"/>
      <c r="I35" s="25"/>
    </row>
    <row r="36" spans="1:9" ht="15">
      <c r="A36" s="13"/>
      <c r="B36" s="130"/>
      <c r="C36" s="131"/>
      <c r="D36" s="132"/>
      <c r="E36" s="24"/>
      <c r="F36" s="24"/>
      <c r="G36" s="24"/>
      <c r="H36" s="24"/>
      <c r="I36" s="24"/>
    </row>
    <row r="37" spans="1:9" ht="15">
      <c r="A37" s="18"/>
      <c r="B37" s="113"/>
      <c r="C37" s="114"/>
      <c r="D37" s="115"/>
      <c r="E37" s="24"/>
      <c r="F37" s="24"/>
      <c r="G37" s="24"/>
      <c r="H37" s="24"/>
      <c r="I37" s="24"/>
    </row>
    <row r="38" spans="1:9" ht="15">
      <c r="A38" s="18"/>
      <c r="B38" s="113"/>
      <c r="C38" s="114"/>
      <c r="D38" s="115"/>
      <c r="E38" s="24"/>
      <c r="F38" s="24"/>
      <c r="G38" s="24"/>
      <c r="H38" s="24"/>
      <c r="I38" s="24"/>
    </row>
    <row r="39" spans="1:9" ht="15">
      <c r="A39" s="18"/>
      <c r="B39" s="133"/>
      <c r="C39" s="134"/>
      <c r="D39" s="135"/>
      <c r="E39" s="24"/>
      <c r="F39" s="24"/>
      <c r="G39" s="24"/>
      <c r="H39" s="24"/>
      <c r="I39" s="24"/>
    </row>
    <row r="40" spans="1:9" ht="15">
      <c r="A40" s="13"/>
      <c r="B40" s="130"/>
      <c r="C40" s="131"/>
      <c r="D40" s="132"/>
      <c r="E40" s="47"/>
      <c r="F40" s="25"/>
      <c r="G40" s="25"/>
      <c r="H40" s="25"/>
      <c r="I40" s="25"/>
    </row>
    <row r="41" spans="1:9" ht="15">
      <c r="A41" s="13"/>
      <c r="B41" s="130"/>
      <c r="C41" s="131"/>
      <c r="D41" s="132"/>
      <c r="E41" s="25"/>
      <c r="F41" s="25"/>
      <c r="G41" s="25"/>
      <c r="H41" s="25"/>
      <c r="I41" s="25"/>
    </row>
    <row r="42" ht="15">
      <c r="A42" s="14"/>
    </row>
    <row r="43" ht="15">
      <c r="A43" s="14"/>
    </row>
    <row r="44" spans="1:2" ht="15">
      <c r="A44" s="14"/>
      <c r="B44" s="4"/>
    </row>
    <row r="45" ht="15">
      <c r="A45" s="16"/>
    </row>
    <row r="46" ht="15">
      <c r="A46" s="16"/>
    </row>
  </sheetData>
  <sheetProtection/>
  <mergeCells count="40">
    <mergeCell ref="B37:D37"/>
    <mergeCell ref="B38:D38"/>
    <mergeCell ref="B39:D39"/>
    <mergeCell ref="B40:D40"/>
    <mergeCell ref="B41:D41"/>
    <mergeCell ref="B31:D31"/>
    <mergeCell ref="B32:D32"/>
    <mergeCell ref="B33:D33"/>
    <mergeCell ref="B34:D34"/>
    <mergeCell ref="B35:D35"/>
    <mergeCell ref="B22:D22"/>
    <mergeCell ref="B23:D23"/>
    <mergeCell ref="B24:D24"/>
    <mergeCell ref="B36:D36"/>
    <mergeCell ref="B25:D25"/>
    <mergeCell ref="B26:D26"/>
    <mergeCell ref="B27:D27"/>
    <mergeCell ref="B28:C28"/>
    <mergeCell ref="B29:D29"/>
    <mergeCell ref="B30:D30"/>
    <mergeCell ref="B16:D16"/>
    <mergeCell ref="B17:D17"/>
    <mergeCell ref="B18:D18"/>
    <mergeCell ref="B19:D19"/>
    <mergeCell ref="B20:D20"/>
    <mergeCell ref="B21:D21"/>
    <mergeCell ref="B8:H8"/>
    <mergeCell ref="C9:F9"/>
    <mergeCell ref="B10:H10"/>
    <mergeCell ref="B11:H11"/>
    <mergeCell ref="B12:H12"/>
    <mergeCell ref="B15:D15"/>
    <mergeCell ref="E15:F15"/>
    <mergeCell ref="H15:I15"/>
    <mergeCell ref="A3:D3"/>
    <mergeCell ref="A4:D4"/>
    <mergeCell ref="A5:D5"/>
    <mergeCell ref="F5:I5"/>
    <mergeCell ref="A6:D6"/>
    <mergeCell ref="F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47"/>
    </sheetView>
  </sheetViews>
  <sheetFormatPr defaultColWidth="9.140625" defaultRowHeight="15"/>
  <sheetData>
    <row r="1" spans="1:9" ht="15.75">
      <c r="A1" s="21"/>
      <c r="B1" s="21"/>
      <c r="C1" s="22"/>
      <c r="F1" s="2"/>
      <c r="I1" s="2"/>
    </row>
    <row r="2" spans="1:6" ht="15">
      <c r="A2" s="20"/>
      <c r="B2" s="20"/>
      <c r="C2" s="20"/>
      <c r="F2" s="49"/>
    </row>
    <row r="3" spans="1:6" ht="15">
      <c r="A3" s="112"/>
      <c r="B3" s="112"/>
      <c r="C3" s="112"/>
      <c r="D3" s="112"/>
      <c r="F3" s="49"/>
    </row>
    <row r="4" spans="1:9" ht="15">
      <c r="A4" s="112"/>
      <c r="B4" s="112"/>
      <c r="C4" s="112"/>
      <c r="D4" s="112"/>
      <c r="F4" s="53"/>
      <c r="G4" s="53"/>
      <c r="H4" s="53"/>
      <c r="I4" s="53"/>
    </row>
    <row r="5" spans="1:9" ht="15">
      <c r="A5" s="112"/>
      <c r="B5" s="112"/>
      <c r="C5" s="112"/>
      <c r="D5" s="112"/>
      <c r="F5" s="144"/>
      <c r="G5" s="144"/>
      <c r="H5" s="144"/>
      <c r="I5" s="144"/>
    </row>
    <row r="6" spans="1:9" ht="15">
      <c r="A6" s="112"/>
      <c r="B6" s="112"/>
      <c r="C6" s="112"/>
      <c r="D6" s="112"/>
      <c r="F6" s="144"/>
      <c r="G6" s="144"/>
      <c r="H6" s="144"/>
      <c r="I6" s="144"/>
    </row>
    <row r="7" spans="1:9" ht="15">
      <c r="A7" s="16"/>
      <c r="F7" s="144"/>
      <c r="G7" s="144"/>
      <c r="H7" s="144"/>
      <c r="I7" s="144"/>
    </row>
    <row r="8" spans="1:8" ht="15.75">
      <c r="A8" s="17"/>
      <c r="B8" s="129"/>
      <c r="C8" s="129"/>
      <c r="D8" s="129"/>
      <c r="E8" s="129"/>
      <c r="F8" s="129"/>
      <c r="G8" s="129"/>
      <c r="H8" s="129"/>
    </row>
    <row r="9" spans="1:8" ht="15.75">
      <c r="A9" s="17"/>
      <c r="B9" s="19"/>
      <c r="C9" s="129"/>
      <c r="D9" s="129"/>
      <c r="E9" s="129"/>
      <c r="F9" s="129"/>
      <c r="G9" s="19"/>
      <c r="H9" s="19"/>
    </row>
    <row r="10" spans="1:8" ht="15.75">
      <c r="A10" s="17"/>
      <c r="B10" s="129"/>
      <c r="C10" s="129"/>
      <c r="D10" s="129"/>
      <c r="E10" s="129"/>
      <c r="F10" s="129"/>
      <c r="G10" s="129"/>
      <c r="H10" s="129"/>
    </row>
    <row r="11" spans="1:8" ht="15.75">
      <c r="A11" s="17"/>
      <c r="B11" s="129"/>
      <c r="C11" s="129"/>
      <c r="D11" s="129"/>
      <c r="E11" s="129"/>
      <c r="F11" s="129"/>
      <c r="G11" s="129"/>
      <c r="H11" s="129"/>
    </row>
    <row r="12" spans="1:8" ht="15.75">
      <c r="A12" s="17"/>
      <c r="B12" s="103"/>
      <c r="C12" s="103"/>
      <c r="D12" s="103"/>
      <c r="E12" s="103"/>
      <c r="F12" s="103"/>
      <c r="G12" s="103"/>
      <c r="H12" s="103"/>
    </row>
    <row r="13" spans="1:9" ht="15">
      <c r="A13" s="16"/>
      <c r="B13" s="54"/>
      <c r="C13" s="54"/>
      <c r="D13" s="54"/>
      <c r="E13" s="54"/>
      <c r="F13" s="54"/>
      <c r="G13" s="54"/>
      <c r="H13" s="54"/>
      <c r="I13" s="5"/>
    </row>
    <row r="14" spans="1:9" ht="15">
      <c r="A14" s="27"/>
      <c r="B14" s="28"/>
      <c r="C14" s="29"/>
      <c r="D14" s="54"/>
      <c r="E14" s="54"/>
      <c r="F14" s="54"/>
      <c r="G14" s="54"/>
      <c r="H14" s="54"/>
      <c r="I14" s="6"/>
    </row>
    <row r="15" spans="1:9" ht="15">
      <c r="A15" s="12"/>
      <c r="B15" s="110"/>
      <c r="C15" s="104"/>
      <c r="D15" s="105"/>
      <c r="E15" s="110"/>
      <c r="F15" s="105"/>
      <c r="G15" s="11"/>
      <c r="H15" s="106"/>
      <c r="I15" s="106"/>
    </row>
    <row r="16" spans="1:9" ht="15">
      <c r="A16" s="13"/>
      <c r="B16" s="82"/>
      <c r="C16" s="83"/>
      <c r="D16" s="84"/>
      <c r="E16" s="7"/>
      <c r="F16" s="7"/>
      <c r="G16" s="7"/>
      <c r="H16" s="7"/>
      <c r="I16" s="7"/>
    </row>
    <row r="17" spans="1:9" ht="15">
      <c r="A17" s="13"/>
      <c r="B17" s="126"/>
      <c r="C17" s="127"/>
      <c r="D17" s="128"/>
      <c r="E17" s="13"/>
      <c r="F17" s="13"/>
      <c r="G17" s="13"/>
      <c r="H17" s="13"/>
      <c r="I17" s="13"/>
    </row>
    <row r="18" spans="1:9" ht="15">
      <c r="A18" s="13"/>
      <c r="B18" s="85"/>
      <c r="C18" s="104"/>
      <c r="D18" s="105"/>
      <c r="E18" s="3"/>
      <c r="F18" s="3"/>
      <c r="G18" s="3"/>
      <c r="H18" s="3"/>
      <c r="I18" s="3"/>
    </row>
    <row r="19" spans="1:9" ht="15">
      <c r="A19" s="18"/>
      <c r="B19" s="113"/>
      <c r="C19" s="114"/>
      <c r="D19" s="115"/>
      <c r="E19" s="24"/>
      <c r="F19" s="24"/>
      <c r="G19" s="24"/>
      <c r="H19" s="24"/>
      <c r="I19" s="24"/>
    </row>
    <row r="20" spans="1:9" ht="15">
      <c r="A20" s="18"/>
      <c r="B20" s="141"/>
      <c r="C20" s="142"/>
      <c r="D20" s="143"/>
      <c r="E20" s="24"/>
      <c r="F20" s="24"/>
      <c r="G20" s="24"/>
      <c r="H20" s="24"/>
      <c r="I20" s="24"/>
    </row>
    <row r="21" spans="1:9" ht="15">
      <c r="A21" s="18"/>
      <c r="B21" s="113"/>
      <c r="C21" s="114"/>
      <c r="D21" s="115"/>
      <c r="E21" s="24"/>
      <c r="F21" s="24"/>
      <c r="G21" s="24"/>
      <c r="H21" s="24"/>
      <c r="I21" s="24"/>
    </row>
    <row r="22" spans="1:9" ht="15">
      <c r="A22" s="18"/>
      <c r="B22" s="113"/>
      <c r="C22" s="114"/>
      <c r="D22" s="115"/>
      <c r="E22" s="24"/>
      <c r="F22" s="24"/>
      <c r="G22" s="24"/>
      <c r="H22" s="24"/>
      <c r="I22" s="24"/>
    </row>
    <row r="23" spans="1:9" ht="15">
      <c r="A23" s="18"/>
      <c r="B23" s="117"/>
      <c r="C23" s="118"/>
      <c r="D23" s="119"/>
      <c r="E23" s="24"/>
      <c r="F23" s="24"/>
      <c r="G23" s="24"/>
      <c r="H23" s="24"/>
      <c r="I23" s="24"/>
    </row>
    <row r="24" spans="1:9" ht="15">
      <c r="A24" s="18"/>
      <c r="B24" s="113"/>
      <c r="C24" s="114"/>
      <c r="D24" s="115"/>
      <c r="E24" s="24"/>
      <c r="F24" s="24"/>
      <c r="G24" s="24"/>
      <c r="H24" s="24"/>
      <c r="I24" s="24"/>
    </row>
    <row r="25" spans="1:9" ht="15">
      <c r="A25" s="18"/>
      <c r="B25" s="113"/>
      <c r="C25" s="114"/>
      <c r="D25" s="115"/>
      <c r="E25" s="24"/>
      <c r="F25" s="24"/>
      <c r="G25" s="24"/>
      <c r="H25" s="24"/>
      <c r="I25" s="24"/>
    </row>
    <row r="26" spans="1:9" ht="15">
      <c r="A26" s="18"/>
      <c r="B26" s="113"/>
      <c r="C26" s="114"/>
      <c r="D26" s="115"/>
      <c r="E26" s="24"/>
      <c r="F26" s="24"/>
      <c r="G26" s="24"/>
      <c r="H26" s="24"/>
      <c r="I26" s="24"/>
    </row>
    <row r="27" spans="1:9" ht="15">
      <c r="A27" s="18"/>
      <c r="B27" s="113"/>
      <c r="C27" s="114"/>
      <c r="D27" s="115"/>
      <c r="E27" s="24"/>
      <c r="F27" s="24"/>
      <c r="G27" s="24"/>
      <c r="H27" s="24"/>
      <c r="I27" s="24"/>
    </row>
    <row r="28" spans="1:9" ht="15">
      <c r="A28" s="18"/>
      <c r="B28" s="113"/>
      <c r="C28" s="114"/>
      <c r="D28" s="55"/>
      <c r="E28" s="24"/>
      <c r="F28" s="24"/>
      <c r="G28" s="24"/>
      <c r="H28" s="24"/>
      <c r="I28" s="24"/>
    </row>
    <row r="29" spans="1:9" ht="15">
      <c r="A29" s="18"/>
      <c r="B29" s="113"/>
      <c r="C29" s="114"/>
      <c r="D29" s="115"/>
      <c r="E29" s="24"/>
      <c r="F29" s="24"/>
      <c r="G29" s="24"/>
      <c r="H29" s="24"/>
      <c r="I29" s="24"/>
    </row>
    <row r="30" spans="1:9" ht="15">
      <c r="A30" s="18"/>
      <c r="B30" s="113"/>
      <c r="C30" s="114"/>
      <c r="D30" s="115"/>
      <c r="E30" s="24"/>
      <c r="F30" s="24"/>
      <c r="G30" s="24"/>
      <c r="H30" s="24"/>
      <c r="I30" s="24"/>
    </row>
    <row r="31" spans="1:9" ht="15">
      <c r="A31" s="18"/>
      <c r="B31" s="138"/>
      <c r="C31" s="139"/>
      <c r="D31" s="140"/>
      <c r="E31" s="47"/>
      <c r="F31" s="24"/>
      <c r="G31" s="24"/>
      <c r="H31" s="24"/>
      <c r="I31" s="24"/>
    </row>
    <row r="32" spans="1:9" ht="15">
      <c r="A32" s="18"/>
      <c r="B32" s="130"/>
      <c r="C32" s="131"/>
      <c r="D32" s="132"/>
      <c r="E32" s="25"/>
      <c r="F32" s="25"/>
      <c r="G32" s="25"/>
      <c r="H32" s="25"/>
      <c r="I32" s="25"/>
    </row>
    <row r="33" spans="1:9" ht="15">
      <c r="A33" s="13"/>
      <c r="B33" s="120"/>
      <c r="C33" s="121"/>
      <c r="D33" s="122"/>
      <c r="E33" s="24"/>
      <c r="F33" s="24"/>
      <c r="G33" s="24"/>
      <c r="H33" s="24"/>
      <c r="I33" s="24"/>
    </row>
    <row r="34" spans="1:9" ht="15">
      <c r="A34" s="18"/>
      <c r="B34" s="145"/>
      <c r="C34" s="146"/>
      <c r="D34" s="147"/>
      <c r="E34" s="24"/>
      <c r="F34" s="24"/>
      <c r="G34" s="24"/>
      <c r="H34" s="24"/>
      <c r="I34" s="24"/>
    </row>
    <row r="35" spans="1:9" ht="15">
      <c r="A35" s="13"/>
      <c r="B35" s="130"/>
      <c r="C35" s="131"/>
      <c r="D35" s="132"/>
      <c r="E35" s="47"/>
      <c r="F35" s="25"/>
      <c r="G35" s="25"/>
      <c r="H35" s="25"/>
      <c r="I35" s="25"/>
    </row>
    <row r="36" spans="1:9" ht="15">
      <c r="A36" s="13"/>
      <c r="B36" s="130"/>
      <c r="C36" s="131"/>
      <c r="D36" s="132"/>
      <c r="E36" s="24"/>
      <c r="F36" s="24"/>
      <c r="G36" s="24"/>
      <c r="H36" s="24"/>
      <c r="I36" s="24"/>
    </row>
    <row r="37" spans="1:9" ht="15">
      <c r="A37" s="18"/>
      <c r="B37" s="113"/>
      <c r="C37" s="114"/>
      <c r="D37" s="115"/>
      <c r="E37" s="24"/>
      <c r="F37" s="24"/>
      <c r="G37" s="24"/>
      <c r="H37" s="24"/>
      <c r="I37" s="24"/>
    </row>
    <row r="38" spans="1:9" ht="15">
      <c r="A38" s="18"/>
      <c r="B38" s="113"/>
      <c r="C38" s="114"/>
      <c r="D38" s="115"/>
      <c r="E38" s="24"/>
      <c r="F38" s="24"/>
      <c r="G38" s="24"/>
      <c r="H38" s="24"/>
      <c r="I38" s="24"/>
    </row>
    <row r="39" spans="1:9" ht="15">
      <c r="A39" s="18"/>
      <c r="B39" s="133"/>
      <c r="C39" s="134"/>
      <c r="D39" s="135"/>
      <c r="E39" s="24"/>
      <c r="F39" s="24"/>
      <c r="G39" s="24"/>
      <c r="H39" s="24"/>
      <c r="I39" s="24"/>
    </row>
    <row r="40" spans="1:9" ht="15">
      <c r="A40" s="13"/>
      <c r="B40" s="130"/>
      <c r="C40" s="131"/>
      <c r="D40" s="132"/>
      <c r="E40" s="47"/>
      <c r="F40" s="25"/>
      <c r="G40" s="25"/>
      <c r="H40" s="25"/>
      <c r="I40" s="25"/>
    </row>
    <row r="41" spans="1:9" ht="15">
      <c r="A41" s="13"/>
      <c r="B41" s="130"/>
      <c r="C41" s="131"/>
      <c r="D41" s="132"/>
      <c r="E41" s="25"/>
      <c r="F41" s="25"/>
      <c r="G41" s="25"/>
      <c r="H41" s="25"/>
      <c r="I41" s="25"/>
    </row>
    <row r="42" ht="15">
      <c r="A42" s="14"/>
    </row>
    <row r="43" ht="15">
      <c r="A43" s="14"/>
    </row>
    <row r="44" spans="1:2" ht="15">
      <c r="A44" s="14"/>
      <c r="B44" s="4"/>
    </row>
    <row r="45" ht="15">
      <c r="A45" s="16"/>
    </row>
  </sheetData>
  <sheetProtection/>
  <mergeCells count="41">
    <mergeCell ref="B37:D37"/>
    <mergeCell ref="B38:D38"/>
    <mergeCell ref="B39:D39"/>
    <mergeCell ref="B40:D40"/>
    <mergeCell ref="B41:D41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C28"/>
    <mergeCell ref="B29:D29"/>
    <mergeCell ref="B30:D30"/>
    <mergeCell ref="B19:D19"/>
    <mergeCell ref="B20:D20"/>
    <mergeCell ref="B21:D21"/>
    <mergeCell ref="B22:D22"/>
    <mergeCell ref="B23:D23"/>
    <mergeCell ref="B24:D24"/>
    <mergeCell ref="B15:D15"/>
    <mergeCell ref="E15:F15"/>
    <mergeCell ref="H15:I15"/>
    <mergeCell ref="B16:D16"/>
    <mergeCell ref="B17:D17"/>
    <mergeCell ref="B18:D18"/>
    <mergeCell ref="F7:I7"/>
    <mergeCell ref="B8:H8"/>
    <mergeCell ref="C9:F9"/>
    <mergeCell ref="B10:H10"/>
    <mergeCell ref="B11:H11"/>
    <mergeCell ref="B12:H12"/>
    <mergeCell ref="A3:D3"/>
    <mergeCell ref="A4:D4"/>
    <mergeCell ref="A5:D5"/>
    <mergeCell ref="F5:I5"/>
    <mergeCell ref="A6:D6"/>
    <mergeCell ref="F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</dc:creator>
  <cp:keywords/>
  <dc:description/>
  <cp:lastModifiedBy>Mihaela</cp:lastModifiedBy>
  <cp:lastPrinted>2015-02-25T11:25:06Z</cp:lastPrinted>
  <dcterms:created xsi:type="dcterms:W3CDTF">2013-07-03T10:55:37Z</dcterms:created>
  <dcterms:modified xsi:type="dcterms:W3CDTF">2015-02-25T11:27:20Z</dcterms:modified>
  <cp:category/>
  <cp:version/>
  <cp:contentType/>
  <cp:contentStatus/>
</cp:coreProperties>
</file>